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7395" firstSheet="1" activeTab="1"/>
  </bookViews>
  <sheets>
    <sheet name="PO(%)" sheetId="10" state="hidden" r:id="rId1"/>
    <sheet name="PO(Avg)" sheetId="9" r:id="rId2"/>
    <sheet name="BT-1 " sheetId="1" r:id="rId3"/>
    <sheet name="BT-2 " sheetId="11" r:id="rId4"/>
    <sheet name="BT-3" sheetId="3" r:id="rId5"/>
    <sheet name="BT-4" sheetId="12" r:id="rId6"/>
    <sheet name="BT-5" sheetId="4" r:id="rId7"/>
    <sheet name="BT-6" sheetId="15" r:id="rId8"/>
    <sheet name="BT-7" sheetId="7" r:id="rId9"/>
    <sheet name="BT-8" sheetId="14" r:id="rId10"/>
  </sheets>
  <calcPr calcId="124519"/>
</workbook>
</file>

<file path=xl/calcChain.xml><?xml version="1.0" encoding="utf-8"?>
<calcChain xmlns="http://schemas.openxmlformats.org/spreadsheetml/2006/main">
  <c r="S14" i="7"/>
  <c r="T14"/>
  <c r="U14"/>
  <c r="R14"/>
  <c r="F14"/>
  <c r="G14"/>
  <c r="H14"/>
  <c r="I14"/>
  <c r="J14"/>
  <c r="K14"/>
  <c r="L14"/>
  <c r="M14"/>
  <c r="N14"/>
  <c r="O14"/>
  <c r="P14"/>
  <c r="E14"/>
  <c r="R14" i="11" l="1"/>
  <c r="U14"/>
  <c r="T14"/>
  <c r="S14"/>
  <c r="F14"/>
  <c r="G14"/>
  <c r="H14"/>
  <c r="I14"/>
  <c r="J14"/>
  <c r="K14"/>
  <c r="L14"/>
  <c r="M14"/>
  <c r="N14"/>
  <c r="O14"/>
  <c r="P14"/>
  <c r="E14"/>
  <c r="E12" i="3"/>
  <c r="K12" i="1"/>
  <c r="L12"/>
  <c r="M12"/>
  <c r="S15" i="7" l="1"/>
  <c r="E15"/>
  <c r="S15" i="11"/>
  <c r="R15"/>
  <c r="P15"/>
  <c r="O15"/>
  <c r="N15"/>
  <c r="M15"/>
  <c r="L15"/>
  <c r="K15"/>
  <c r="J15"/>
  <c r="I15"/>
  <c r="H15"/>
  <c r="G15"/>
  <c r="F15"/>
  <c r="E15"/>
  <c r="M13" i="1"/>
  <c r="L13"/>
  <c r="K13"/>
  <c r="E18" i="15"/>
  <c r="C10" i="9" s="1"/>
  <c r="S15" i="14"/>
  <c r="S16" s="1"/>
  <c r="T15"/>
  <c r="T16" s="1"/>
  <c r="U15"/>
  <c r="U16" s="1"/>
  <c r="R15"/>
  <c r="R16" s="1"/>
  <c r="F15"/>
  <c r="F16" s="1"/>
  <c r="G15"/>
  <c r="G16" s="1"/>
  <c r="H15"/>
  <c r="H16" s="1"/>
  <c r="I15"/>
  <c r="I16" s="1"/>
  <c r="J15"/>
  <c r="J16" s="1"/>
  <c r="K15"/>
  <c r="K16" s="1"/>
  <c r="L15"/>
  <c r="L16" s="1"/>
  <c r="M15"/>
  <c r="M16" s="1"/>
  <c r="N15"/>
  <c r="N16" s="1"/>
  <c r="O15"/>
  <c r="O16" s="1"/>
  <c r="P15"/>
  <c r="P16" s="1"/>
  <c r="E15"/>
  <c r="E16" s="1"/>
  <c r="M15" i="7"/>
  <c r="T15"/>
  <c r="U15"/>
  <c r="R15"/>
  <c r="F15"/>
  <c r="G15"/>
  <c r="H15"/>
  <c r="I15"/>
  <c r="J15"/>
  <c r="K15"/>
  <c r="L15"/>
  <c r="N15"/>
  <c r="O15"/>
  <c r="P15"/>
  <c r="S18" i="15"/>
  <c r="S19" s="1"/>
  <c r="T18"/>
  <c r="T19" s="1"/>
  <c r="U18"/>
  <c r="U19" s="1"/>
  <c r="R18"/>
  <c r="R19" s="1"/>
  <c r="F18"/>
  <c r="F19" s="1"/>
  <c r="G18"/>
  <c r="G19" s="1"/>
  <c r="H18"/>
  <c r="H19" s="1"/>
  <c r="I18"/>
  <c r="I19" s="1"/>
  <c r="J18"/>
  <c r="J19" s="1"/>
  <c r="K18"/>
  <c r="I10" i="9" s="1"/>
  <c r="L18" i="15"/>
  <c r="L19" s="1"/>
  <c r="M18"/>
  <c r="M19" s="1"/>
  <c r="N18"/>
  <c r="N19" s="1"/>
  <c r="O18"/>
  <c r="O19" s="1"/>
  <c r="P18"/>
  <c r="P19" s="1"/>
  <c r="S11" i="4"/>
  <c r="S12" s="1"/>
  <c r="T11"/>
  <c r="T12" s="1"/>
  <c r="U11"/>
  <c r="U12" s="1"/>
  <c r="R11"/>
  <c r="R12" s="1"/>
  <c r="F11"/>
  <c r="F12" s="1"/>
  <c r="G11"/>
  <c r="G12" s="1"/>
  <c r="H11"/>
  <c r="H12" s="1"/>
  <c r="I11"/>
  <c r="I12" s="1"/>
  <c r="J11"/>
  <c r="J12" s="1"/>
  <c r="K11"/>
  <c r="K12" s="1"/>
  <c r="L11"/>
  <c r="L12" s="1"/>
  <c r="M11"/>
  <c r="M12" s="1"/>
  <c r="N11"/>
  <c r="N12" s="1"/>
  <c r="O11"/>
  <c r="O12" s="1"/>
  <c r="P11"/>
  <c r="P12" s="1"/>
  <c r="E11"/>
  <c r="E12" s="1"/>
  <c r="S10" i="9" l="1"/>
  <c r="D10"/>
  <c r="F10"/>
  <c r="K19" i="15"/>
  <c r="J10" i="9"/>
  <c r="L10"/>
  <c r="G10"/>
  <c r="H10"/>
  <c r="K10"/>
  <c r="M10"/>
  <c r="E19" i="15"/>
  <c r="N10" i="9"/>
  <c r="R10"/>
  <c r="Q10"/>
  <c r="P10"/>
  <c r="E10"/>
  <c r="P12"/>
  <c r="K12"/>
  <c r="J12"/>
  <c r="I12"/>
  <c r="H12"/>
  <c r="S9" i="10"/>
  <c r="R9"/>
  <c r="Q9"/>
  <c r="P9"/>
  <c r="N9"/>
  <c r="M9"/>
  <c r="L9"/>
  <c r="K9"/>
  <c r="J9"/>
  <c r="I9"/>
  <c r="H9"/>
  <c r="G9"/>
  <c r="F9"/>
  <c r="E9"/>
  <c r="D9"/>
  <c r="C9"/>
  <c r="U13" i="12"/>
  <c r="T13"/>
  <c r="S13"/>
  <c r="R13"/>
  <c r="P13"/>
  <c r="O13"/>
  <c r="N13"/>
  <c r="M13"/>
  <c r="L13"/>
  <c r="K13"/>
  <c r="J13"/>
  <c r="I13"/>
  <c r="H13"/>
  <c r="G13"/>
  <c r="F13"/>
  <c r="E13"/>
  <c r="Q5" i="10"/>
  <c r="P5"/>
  <c r="N5"/>
  <c r="M5"/>
  <c r="L5"/>
  <c r="K5"/>
  <c r="J5"/>
  <c r="I5"/>
  <c r="H5"/>
  <c r="G5"/>
  <c r="F5"/>
  <c r="E5"/>
  <c r="D5"/>
  <c r="C5"/>
  <c r="Q6" i="9"/>
  <c r="P6"/>
  <c r="N6"/>
  <c r="M6"/>
  <c r="L6"/>
  <c r="K6"/>
  <c r="J6"/>
  <c r="I6"/>
  <c r="H6"/>
  <c r="G6"/>
  <c r="F6"/>
  <c r="E6"/>
  <c r="D6"/>
  <c r="C6"/>
  <c r="Q8" i="10"/>
  <c r="R8"/>
  <c r="S8"/>
  <c r="P8"/>
  <c r="D8"/>
  <c r="E8"/>
  <c r="F8"/>
  <c r="G8"/>
  <c r="H8"/>
  <c r="I8"/>
  <c r="J8"/>
  <c r="K8"/>
  <c r="L8"/>
  <c r="M8"/>
  <c r="N8"/>
  <c r="C8"/>
  <c r="Q9" i="9"/>
  <c r="R9"/>
  <c r="S9"/>
  <c r="P9"/>
  <c r="D9"/>
  <c r="E9"/>
  <c r="F9"/>
  <c r="G9"/>
  <c r="H9"/>
  <c r="I9"/>
  <c r="J9"/>
  <c r="K9"/>
  <c r="L9"/>
  <c r="M9"/>
  <c r="N9"/>
  <c r="C9"/>
  <c r="I4" i="10"/>
  <c r="J4"/>
  <c r="K4"/>
  <c r="S12" i="3"/>
  <c r="T12"/>
  <c r="U12"/>
  <c r="R12"/>
  <c r="F12"/>
  <c r="G12"/>
  <c r="H12"/>
  <c r="I12"/>
  <c r="J12"/>
  <c r="K12"/>
  <c r="L12"/>
  <c r="M12"/>
  <c r="N12"/>
  <c r="O12"/>
  <c r="P12"/>
  <c r="F12" i="1"/>
  <c r="G12"/>
  <c r="H12"/>
  <c r="I12"/>
  <c r="J12"/>
  <c r="I5" i="9"/>
  <c r="J5"/>
  <c r="K5"/>
  <c r="N12" i="1"/>
  <c r="O12"/>
  <c r="P12"/>
  <c r="R12"/>
  <c r="S12"/>
  <c r="T12"/>
  <c r="U12"/>
  <c r="E12"/>
  <c r="G8" i="9" l="1"/>
  <c r="I14" i="12"/>
  <c r="G7" i="10" s="1"/>
  <c r="H8" i="9"/>
  <c r="J14" i="12"/>
  <c r="H7" i="10" s="1"/>
  <c r="F8" i="9"/>
  <c r="H14" i="12"/>
  <c r="F7" i="10" s="1"/>
  <c r="E8" i="9"/>
  <c r="G14" i="12"/>
  <c r="E7" i="10" s="1"/>
  <c r="S8" i="9"/>
  <c r="U14" i="12"/>
  <c r="S7" i="10" s="1"/>
  <c r="C8" i="9"/>
  <c r="E14" i="12"/>
  <c r="C7" i="10" s="1"/>
  <c r="R8" i="9"/>
  <c r="T14" i="12"/>
  <c r="R7" i="10" s="1"/>
  <c r="Q8" i="9"/>
  <c r="S14" i="12"/>
  <c r="Q7" i="10" s="1"/>
  <c r="P8" i="9"/>
  <c r="R14" i="12"/>
  <c r="P7" i="10" s="1"/>
  <c r="N8" i="9"/>
  <c r="P14" i="12"/>
  <c r="N7" i="10" s="1"/>
  <c r="M8" i="9"/>
  <c r="O14" i="12"/>
  <c r="M7" i="10" s="1"/>
  <c r="L8" i="9"/>
  <c r="N14" i="12"/>
  <c r="L7" i="10" s="1"/>
  <c r="K8" i="9"/>
  <c r="M14" i="12"/>
  <c r="K7" i="10" s="1"/>
  <c r="J8" i="9"/>
  <c r="L14" i="12"/>
  <c r="J7" i="10" s="1"/>
  <c r="I8" i="9"/>
  <c r="K14" i="12"/>
  <c r="I7" i="10" s="1"/>
  <c r="D8" i="9"/>
  <c r="F14" i="12"/>
  <c r="D7" i="10" s="1"/>
  <c r="L7" i="9"/>
  <c r="N13" i="3"/>
  <c r="L6" i="10" s="1"/>
  <c r="M7" i="9"/>
  <c r="O13" i="3"/>
  <c r="M6" i="10" s="1"/>
  <c r="C7" i="9"/>
  <c r="E13" i="3"/>
  <c r="C6" i="10" s="1"/>
  <c r="Q7" i="9"/>
  <c r="S13" i="3"/>
  <c r="Q6" i="10" s="1"/>
  <c r="R7" i="9"/>
  <c r="T13" i="3"/>
  <c r="R6" i="10" s="1"/>
  <c r="S7" i="9"/>
  <c r="U13" i="3"/>
  <c r="S6" i="10" s="1"/>
  <c r="P7" i="9"/>
  <c r="R13" i="3"/>
  <c r="P6" i="10" s="1"/>
  <c r="I7" i="9"/>
  <c r="K13" i="3"/>
  <c r="I6" i="10" s="1"/>
  <c r="J7" i="9"/>
  <c r="L13" i="3"/>
  <c r="J6" i="10" s="1"/>
  <c r="J12" s="1"/>
  <c r="K7" i="9"/>
  <c r="M13" i="3"/>
  <c r="K6" i="10" s="1"/>
  <c r="N7" i="9"/>
  <c r="P13" i="3"/>
  <c r="N6" i="10" s="1"/>
  <c r="D7" i="9"/>
  <c r="F13" i="3"/>
  <c r="D6" i="10" s="1"/>
  <c r="E7" i="9"/>
  <c r="G13" i="3"/>
  <c r="E6" i="10" s="1"/>
  <c r="F7" i="9"/>
  <c r="H13" i="3"/>
  <c r="F6" i="10" s="1"/>
  <c r="G7" i="9"/>
  <c r="I13" i="3"/>
  <c r="G6" i="10" s="1"/>
  <c r="H7" i="9"/>
  <c r="J13" i="3"/>
  <c r="H6" i="10" s="1"/>
  <c r="P5" i="9"/>
  <c r="R13" i="1"/>
  <c r="P4" i="10" s="1"/>
  <c r="R5" i="9"/>
  <c r="T13" i="1"/>
  <c r="R4" i="10" s="1"/>
  <c r="Q5" i="9"/>
  <c r="S13" i="1"/>
  <c r="Q4" i="10" s="1"/>
  <c r="S5" i="9"/>
  <c r="U13" i="1"/>
  <c r="S4" i="10" s="1"/>
  <c r="G5" i="9"/>
  <c r="I13" i="1"/>
  <c r="G4" i="10" s="1"/>
  <c r="H5" i="9"/>
  <c r="J13" i="1"/>
  <c r="H4" i="10" s="1"/>
  <c r="N5" i="9"/>
  <c r="P13" i="1"/>
  <c r="N4" i="10" s="1"/>
  <c r="F5" i="9"/>
  <c r="H13" i="1"/>
  <c r="F4" i="10" s="1"/>
  <c r="L5" i="9"/>
  <c r="N13" i="1"/>
  <c r="L4" i="10" s="1"/>
  <c r="C5" i="9"/>
  <c r="E13" i="1"/>
  <c r="C4" i="10" s="1"/>
  <c r="D5" i="9"/>
  <c r="F13" i="1"/>
  <c r="D4" i="10" s="1"/>
  <c r="E5" i="9"/>
  <c r="G13" i="1"/>
  <c r="E4" i="10" s="1"/>
  <c r="M5" i="9"/>
  <c r="O13" i="1"/>
  <c r="M4" i="10" s="1"/>
  <c r="R6" i="9"/>
  <c r="T15" i="11"/>
  <c r="R5" i="10" s="1"/>
  <c r="S6" i="9"/>
  <c r="U15" i="11"/>
  <c r="S5" i="10" s="1"/>
  <c r="D11"/>
  <c r="F11"/>
  <c r="R11"/>
  <c r="Q10"/>
  <c r="J11"/>
  <c r="G11"/>
  <c r="K11"/>
  <c r="N11"/>
  <c r="M11"/>
  <c r="L11"/>
  <c r="I11"/>
  <c r="H11"/>
  <c r="E12" i="9"/>
  <c r="D12"/>
  <c r="G12"/>
  <c r="E11" i="10"/>
  <c r="C12" i="9"/>
  <c r="N12"/>
  <c r="M12"/>
  <c r="R12"/>
  <c r="Q12"/>
  <c r="Q11" i="10"/>
  <c r="P10"/>
  <c r="S11" i="9"/>
  <c r="C11"/>
  <c r="C10" i="10"/>
  <c r="Q11" i="9"/>
  <c r="P11"/>
  <c r="L10" i="10"/>
  <c r="L11" i="9"/>
  <c r="I10" i="10"/>
  <c r="I11" i="9"/>
  <c r="J11"/>
  <c r="J10" i="10"/>
  <c r="H10"/>
  <c r="H11" i="9"/>
  <c r="N10" i="10"/>
  <c r="N11" i="9"/>
  <c r="K10" i="10"/>
  <c r="K11" i="9"/>
  <c r="D11"/>
  <c r="D10" i="10"/>
  <c r="M10"/>
  <c r="M11" i="9"/>
  <c r="E11"/>
  <c r="E10" i="10"/>
  <c r="F11" i="9"/>
  <c r="F10" i="10"/>
  <c r="G10"/>
  <c r="G11" i="9"/>
  <c r="F12"/>
  <c r="R11"/>
  <c r="P11" i="10"/>
  <c r="S11"/>
  <c r="S12" i="9"/>
  <c r="L12"/>
  <c r="R10" i="10"/>
  <c r="S10"/>
  <c r="K12" l="1"/>
  <c r="Q12"/>
  <c r="C12"/>
  <c r="P12"/>
  <c r="J13" i="9"/>
  <c r="J14" s="1"/>
  <c r="R13"/>
  <c r="R14" s="1"/>
  <c r="L12" i="10"/>
  <c r="K13" i="9"/>
  <c r="K14" s="1"/>
  <c r="D12" i="10"/>
  <c r="H13" i="9"/>
  <c r="H14" s="1"/>
  <c r="I13"/>
  <c r="I14" s="1"/>
  <c r="I12" i="10"/>
  <c r="G12"/>
  <c r="H12"/>
  <c r="E12"/>
  <c r="N12"/>
  <c r="F13" i="9"/>
  <c r="F14" s="1"/>
  <c r="M12" i="10"/>
  <c r="F12"/>
  <c r="N13" i="9"/>
  <c r="N14" s="1"/>
  <c r="G13"/>
  <c r="G14" s="1"/>
  <c r="M13"/>
  <c r="M14" s="1"/>
  <c r="P13"/>
  <c r="P14" s="1"/>
  <c r="R12" i="10"/>
  <c r="S12"/>
  <c r="E13" i="9"/>
  <c r="E14" s="1"/>
  <c r="Q13"/>
  <c r="Q14" s="1"/>
  <c r="L13"/>
  <c r="L14" s="1"/>
  <c r="S13"/>
  <c r="S14" s="1"/>
  <c r="D13"/>
  <c r="D14" s="1"/>
  <c r="C13"/>
  <c r="C14" s="1"/>
  <c r="C11" i="10"/>
</calcChain>
</file>

<file path=xl/sharedStrings.xml><?xml version="1.0" encoding="utf-8"?>
<sst xmlns="http://schemas.openxmlformats.org/spreadsheetml/2006/main" count="500" uniqueCount="208">
  <si>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</si>
  <si>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</si>
  <si>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</si>
  <si>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</si>
  <si>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</si>
  <si>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</si>
  <si>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</si>
  <si>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</si>
  <si>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</si>
  <si>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</si>
  <si>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</si>
  <si>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</si>
  <si>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b1</t>
  </si>
  <si>
    <t>b3</t>
  </si>
  <si>
    <t>b5</t>
  </si>
  <si>
    <t>b7</t>
  </si>
  <si>
    <t>Course</t>
  </si>
  <si>
    <t>Code</t>
  </si>
  <si>
    <t>Sem</t>
  </si>
  <si>
    <t>PSO-1</t>
  </si>
  <si>
    <t>PSO-2</t>
  </si>
  <si>
    <t>PSO-3</t>
  </si>
  <si>
    <t>PSO-4</t>
  </si>
  <si>
    <t>Attainment of POs/PSOs through COs</t>
  </si>
  <si>
    <t>B Tech CSE/IT/ECE/CIV/BI</t>
  </si>
  <si>
    <t>B Tech ECE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</si>
  <si>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</si>
  <si>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</si>
  <si>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</si>
  <si>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</si>
  <si>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</si>
  <si>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</si>
  <si>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</si>
  <si>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</si>
  <si>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</t>
  </si>
  <si>
    <t>Sr</t>
  </si>
  <si>
    <t>Project Part-I</t>
  </si>
  <si>
    <t>10B11WMA731</t>
  </si>
  <si>
    <t>S.No</t>
  </si>
  <si>
    <t>PSO1</t>
  </si>
  <si>
    <t>PSO2</t>
  </si>
  <si>
    <t>PSO3</t>
  </si>
  <si>
    <t>PSO4</t>
  </si>
  <si>
    <t>B  Tech ECE</t>
  </si>
  <si>
    <t>Optimization Techniques (Dr Neelkanth)</t>
  </si>
  <si>
    <t>Average Attainment 
Score (%)</t>
  </si>
  <si>
    <t>Remarks(Attained/ Not Attained) &gt;=4.5</t>
  </si>
  <si>
    <t>Average Attainment</t>
  </si>
  <si>
    <t>Average Attainment 
Score</t>
  </si>
  <si>
    <t>Probability Theory and Random Processes</t>
  </si>
  <si>
    <t>Project Part-II</t>
  </si>
  <si>
    <t>18B11MA111</t>
  </si>
  <si>
    <t>Engineering Mathematics-I</t>
  </si>
  <si>
    <t>18B11PH111</t>
  </si>
  <si>
    <t>Engineering Physics-I</t>
  </si>
  <si>
    <t>18B17PH171</t>
  </si>
  <si>
    <t>Engineering Physics Lab-I</t>
  </si>
  <si>
    <t>Programming for Problem Solving</t>
  </si>
  <si>
    <t>Engineering Graphics</t>
  </si>
  <si>
    <t>18B17GE173</t>
  </si>
  <si>
    <t>Programming for Problem Solving Lab</t>
  </si>
  <si>
    <t>Engineering Mathematics-II</t>
  </si>
  <si>
    <t>18B11MA211</t>
  </si>
  <si>
    <t>Engineering Physics-II</t>
  </si>
  <si>
    <t>18B11PH211</t>
  </si>
  <si>
    <t>Engineering Physics Lab-II</t>
  </si>
  <si>
    <t>18B11PH271</t>
  </si>
  <si>
    <t>Electrical Science</t>
  </si>
  <si>
    <t>18B11EC211</t>
  </si>
  <si>
    <t>Electrical Science Lab</t>
  </si>
  <si>
    <t>18B17EC271</t>
  </si>
  <si>
    <t>Workshop Practices</t>
  </si>
  <si>
    <t>18B17GE171</t>
  </si>
  <si>
    <t>Data Structures and Algorithms</t>
  </si>
  <si>
    <t>18B17CI211</t>
  </si>
  <si>
    <t>18B11HS311</t>
  </si>
  <si>
    <t>Interpersonal Dynamics, Values and Ethics</t>
  </si>
  <si>
    <t>18B11MA314</t>
  </si>
  <si>
    <t>18B11EC313</t>
  </si>
  <si>
    <t>Electronic Devices &amp; Circuits</t>
  </si>
  <si>
    <t>18B17EC373</t>
  </si>
  <si>
    <t>Electronic Devices &amp; Circuits Lab</t>
  </si>
  <si>
    <t>18B11EC311</t>
  </si>
  <si>
    <t>Automatic Control Systems</t>
  </si>
  <si>
    <t>18B17EC371</t>
  </si>
  <si>
    <t>Automatic Control Systems Lab</t>
  </si>
  <si>
    <t>18B11EC312</t>
  </si>
  <si>
    <t>Digital Electronics &amp; Logic Design</t>
  </si>
  <si>
    <t>18B17EC372</t>
  </si>
  <si>
    <t>Digital Electronics &amp; Logic Design Lab</t>
  </si>
  <si>
    <t>18B11HS411</t>
  </si>
  <si>
    <t>Finance and Accounts</t>
  </si>
  <si>
    <t>18B11MA413</t>
  </si>
  <si>
    <t>Discrete Mathematics</t>
  </si>
  <si>
    <t>18B17EC474</t>
  </si>
  <si>
    <t>Python Lab</t>
  </si>
  <si>
    <t>18B11EC411</t>
  </si>
  <si>
    <t>Analog Integrated Circuits</t>
  </si>
  <si>
    <t>18B17EC471</t>
  </si>
  <si>
    <t>Analog Integrated Circuits Lab</t>
  </si>
  <si>
    <t>18B11EC412</t>
  </si>
  <si>
    <t>Fundamentals of Signals &amp; Systems</t>
  </si>
  <si>
    <t>18B17EC472</t>
  </si>
  <si>
    <t>Fundamentals of Signals &amp; Systems Lab</t>
  </si>
  <si>
    <t>18B11EC413</t>
  </si>
  <si>
    <t>Modern Analog and Digital Communication</t>
  </si>
  <si>
    <t>18B17EC473</t>
  </si>
  <si>
    <t>Modern Analog and Digital Communication Lab</t>
  </si>
  <si>
    <t>18B11HS511</t>
  </si>
  <si>
    <t>18B11EC511</t>
  </si>
  <si>
    <t>Principles of Digital Signal Processing</t>
  </si>
  <si>
    <t>18B17EC571</t>
  </si>
  <si>
    <t>Principles of Digital Signal Processing Lab</t>
  </si>
  <si>
    <t>18B11EC512</t>
  </si>
  <si>
    <t>Microprocessor and Interfacing</t>
  </si>
  <si>
    <t>18B17EC572</t>
  </si>
  <si>
    <t>Microprocessor and Interfacing Lab</t>
  </si>
  <si>
    <t>18B11EC513</t>
  </si>
  <si>
    <t>Electromagnetic Waves</t>
  </si>
  <si>
    <t>Wireless and Data Communication</t>
  </si>
  <si>
    <t>18B11EC611</t>
  </si>
  <si>
    <t>VLSI Technology</t>
  </si>
  <si>
    <t>18B11EC612</t>
  </si>
  <si>
    <t>VLSI Technology Lab</t>
  </si>
  <si>
    <t>18B17EC672</t>
  </si>
  <si>
    <t>Advance Communication Lab</t>
  </si>
  <si>
    <t>18B17EC673</t>
  </si>
  <si>
    <t>Mini Project</t>
  </si>
  <si>
    <t>18B11EC671</t>
  </si>
  <si>
    <t xml:space="preserve">21B11HS111 </t>
  </si>
  <si>
    <t>English</t>
  </si>
  <si>
    <t>21B17HS171</t>
  </si>
  <si>
    <t>English Lab</t>
  </si>
  <si>
    <t>21B11HS211</t>
  </si>
  <si>
    <t>Life Skills &amp; Effective Communication</t>
  </si>
  <si>
    <t xml:space="preserve">21B17HS271 </t>
  </si>
  <si>
    <t>18B19EC891</t>
  </si>
  <si>
    <t>18B19EC791</t>
  </si>
  <si>
    <t>20B1WEC731</t>
  </si>
  <si>
    <t>Automation and Robotics</t>
  </si>
  <si>
    <t>18B1WEC745</t>
  </si>
  <si>
    <t>Machine Learning for Wireless Communication</t>
  </si>
  <si>
    <t>Introduction to Machine Learning</t>
  </si>
  <si>
    <t>20B1WEC532</t>
  </si>
  <si>
    <t>Pattern Analysis in Machine Intelligence</t>
  </si>
  <si>
    <t>19B1WEC732</t>
  </si>
  <si>
    <t>19B1WEC632</t>
  </si>
  <si>
    <t>Machine Learning for Data Analysis</t>
  </si>
  <si>
    <t>19B1WEC831</t>
  </si>
  <si>
    <t>Digital CMOS ICs</t>
  </si>
  <si>
    <t>19B1WEC832</t>
  </si>
  <si>
    <t>CAD Algorithms for Synthesis of Digital Systems</t>
  </si>
  <si>
    <t>18B1WEC851</t>
  </si>
  <si>
    <t>Soft Computing Techniques</t>
  </si>
  <si>
    <t>18B1WEC838</t>
  </si>
  <si>
    <t>Artificial Intelligence Techniques</t>
  </si>
  <si>
    <t>18B1WEC841</t>
  </si>
  <si>
    <t>21B1WEC731</t>
  </si>
  <si>
    <t>Digital Image Processing using Python</t>
  </si>
  <si>
    <t>13B1WCI731</t>
  </si>
  <si>
    <t>ARM Based Embedded System Design</t>
  </si>
  <si>
    <t>18B1WHS641</t>
  </si>
  <si>
    <t>Human rights for Technocrats</t>
  </si>
  <si>
    <t>20B1WHS631</t>
  </si>
  <si>
    <t>Service Design and Marketing</t>
  </si>
  <si>
    <t>Internet Marketing</t>
  </si>
  <si>
    <t>17B1WHS731</t>
  </si>
  <si>
    <t>Remarks(Attained/Not Attained)</t>
  </si>
  <si>
    <t>b6</t>
  </si>
  <si>
    <t>ELECTRONICS &amp; COMMUNICATION ENGINEERING</t>
  </si>
  <si>
    <t>19B11CI111</t>
  </si>
  <si>
    <t>19B17CI171</t>
  </si>
  <si>
    <t>Life Skills &amp; Effective Communication lab</t>
  </si>
  <si>
    <t>19B1WCI734</t>
  </si>
  <si>
    <t>Object-Oriented Technologies using Java</t>
  </si>
  <si>
    <t>19B1WCI774</t>
  </si>
  <si>
    <t>Object-Oriented Technologies using Java Lab</t>
  </si>
  <si>
    <t>18B1WEC852</t>
  </si>
  <si>
    <t>Design of Modern Antennas</t>
  </si>
  <si>
    <t>18B17CI271</t>
  </si>
  <si>
    <t>Data Structures and Algorithms Lab</t>
  </si>
  <si>
    <t xml:space="preserve">Quality Management          </t>
  </si>
  <si>
    <t>18B1WHS631</t>
  </si>
  <si>
    <t>Quality Management</t>
  </si>
  <si>
    <t>18B1WHS632</t>
  </si>
  <si>
    <t>Business Analytics</t>
  </si>
  <si>
    <t>18B1WHS640</t>
  </si>
  <si>
    <t>Strategic Management</t>
  </si>
  <si>
    <t>18B1WHS833</t>
  </si>
  <si>
    <t>22B1WHS831</t>
  </si>
  <si>
    <t>Intercultural Communication</t>
  </si>
  <si>
    <t>Project Management &amp; Entepreneurship</t>
  </si>
  <si>
    <t>Applied Medical Signal Processing</t>
  </si>
  <si>
    <t>Satellite Communication</t>
  </si>
  <si>
    <t>19B1WEC836</t>
  </si>
  <si>
    <t>Attainment of POs/PSOs through COs (2022-23)</t>
  </si>
  <si>
    <t>Remarks
(Attained/Not Attained) &gt;=1.5</t>
  </si>
  <si>
    <t>18B1WEC744</t>
  </si>
  <si>
    <t>FPGA Based Instrumentation System Design</t>
  </si>
  <si>
    <t>19B1WEC735</t>
  </si>
  <si>
    <t>Forensic Image Processing</t>
  </si>
  <si>
    <t>18B1WEC847</t>
  </si>
  <si>
    <t>Medical Image Processing</t>
  </si>
  <si>
    <t>18B1WEC731</t>
  </si>
  <si>
    <t>Internet of Things</t>
  </si>
  <si>
    <t>b2</t>
  </si>
  <si>
    <t>b4</t>
  </si>
  <si>
    <t>b8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</si>
</sst>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14"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0" fontId="3" fillId="0" borderId="0" xfId="0" applyFont="1" applyBorder="1"/>
    <xf numFmtId="0" fontId="1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2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2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/>
    <xf numFmtId="0" fontId="10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4" xfId="1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workbookViewId="0">
      <selection activeCell="N19" sqref="N19"/>
    </sheetView>
  </sheetViews>
  <sheetFormatPr defaultRowHeight="12.75"/>
  <cols>
    <col min="1" max="1" width="4.7109375" style="27" bestFit="1" customWidth="1"/>
    <col min="2" max="2" width="16.7109375" style="27" customWidth="1"/>
    <col min="3" max="3" width="7" style="27" bestFit="1" customWidth="1"/>
    <col min="4" max="11" width="5.42578125" style="27" bestFit="1" customWidth="1"/>
    <col min="12" max="14" width="6.140625" style="27" bestFit="1" customWidth="1"/>
    <col min="15" max="15" width="4.5703125" style="27" customWidth="1"/>
    <col min="16" max="19" width="6.28515625" style="27" bestFit="1" customWidth="1"/>
    <col min="20" max="16384" width="9.140625" style="27"/>
  </cols>
  <sheetData>
    <row r="1" spans="1:20" ht="15.75">
      <c r="A1" s="91" t="s">
        <v>23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  <c r="P1" s="92"/>
      <c r="Q1" s="92"/>
      <c r="R1" s="92"/>
      <c r="S1" s="92"/>
    </row>
    <row r="2" spans="1:20" s="30" customFormat="1">
      <c r="A2" s="28" t="s">
        <v>38</v>
      </c>
      <c r="B2" s="28" t="s">
        <v>16</v>
      </c>
      <c r="C2" s="67" t="s">
        <v>0</v>
      </c>
      <c r="D2" s="67" t="s">
        <v>1</v>
      </c>
      <c r="E2" s="67" t="s">
        <v>2</v>
      </c>
      <c r="F2" s="67" t="s">
        <v>3</v>
      </c>
      <c r="G2" s="67" t="s">
        <v>4</v>
      </c>
      <c r="H2" s="67" t="s">
        <v>5</v>
      </c>
      <c r="I2" s="67" t="s">
        <v>6</v>
      </c>
      <c r="J2" s="67" t="s">
        <v>7</v>
      </c>
      <c r="K2" s="67" t="s">
        <v>8</v>
      </c>
      <c r="L2" s="67" t="s">
        <v>9</v>
      </c>
      <c r="M2" s="67" t="s">
        <v>10</v>
      </c>
      <c r="N2" s="71" t="s">
        <v>11</v>
      </c>
      <c r="O2" s="11"/>
      <c r="P2" s="71" t="s">
        <v>19</v>
      </c>
      <c r="Q2" s="48" t="s">
        <v>20</v>
      </c>
      <c r="R2" s="67" t="s">
        <v>21</v>
      </c>
      <c r="S2" s="67" t="s">
        <v>22</v>
      </c>
    </row>
    <row r="3" spans="1:20" s="30" customFormat="1">
      <c r="A3" s="28"/>
      <c r="B3" s="31" t="s">
        <v>25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50"/>
      <c r="Q3" s="50"/>
      <c r="R3" s="50"/>
      <c r="S3" s="50"/>
    </row>
    <row r="4" spans="1:20" s="30" customFormat="1">
      <c r="A4" s="28">
        <v>1</v>
      </c>
      <c r="B4" s="49" t="s">
        <v>26</v>
      </c>
      <c r="C4" s="57" t="str">
        <f>'BT-1 '!E13</f>
        <v>A</v>
      </c>
      <c r="D4" s="57" t="str">
        <f>'BT-1 '!F13</f>
        <v>A</v>
      </c>
      <c r="E4" s="57" t="str">
        <f>'BT-1 '!G13</f>
        <v>A</v>
      </c>
      <c r="F4" s="57" t="str">
        <f>'BT-1 '!H13</f>
        <v>A</v>
      </c>
      <c r="G4" s="57" t="str">
        <f>'BT-1 '!I13</f>
        <v>A</v>
      </c>
      <c r="H4" s="57" t="str">
        <f>'BT-1 '!J13</f>
        <v>A</v>
      </c>
      <c r="I4" s="57" t="str">
        <f>'BT-1 '!K13</f>
        <v>NA</v>
      </c>
      <c r="J4" s="57" t="str">
        <f>'BT-1 '!L13</f>
        <v>A</v>
      </c>
      <c r="K4" s="57" t="str">
        <f>'BT-1 '!M13</f>
        <v>A</v>
      </c>
      <c r="L4" s="57" t="str">
        <f>'BT-1 '!N13</f>
        <v>A</v>
      </c>
      <c r="M4" s="57" t="str">
        <f>'BT-1 '!O13</f>
        <v>NA</v>
      </c>
      <c r="N4" s="57" t="str">
        <f>'BT-1 '!P13</f>
        <v>A</v>
      </c>
      <c r="O4" s="58"/>
      <c r="P4" s="57" t="str">
        <f>'BT-1 '!R13</f>
        <v>A</v>
      </c>
      <c r="Q4" s="57" t="str">
        <f>'BT-1 '!S13</f>
        <v>A</v>
      </c>
      <c r="R4" s="57" t="str">
        <f>'BT-1 '!T13</f>
        <v>A</v>
      </c>
      <c r="S4" s="57" t="str">
        <f>'BT-1 '!U13</f>
        <v>A</v>
      </c>
    </row>
    <row r="5" spans="1:20" s="30" customFormat="1">
      <c r="A5" s="28">
        <v>2</v>
      </c>
      <c r="B5" s="49" t="s">
        <v>27</v>
      </c>
      <c r="C5" s="59" t="str">
        <f>'BT-2 '!E15</f>
        <v>A</v>
      </c>
      <c r="D5" s="59" t="str">
        <f>'BT-2 '!F15</f>
        <v>A</v>
      </c>
      <c r="E5" s="59" t="str">
        <f>'BT-2 '!G15</f>
        <v>A</v>
      </c>
      <c r="F5" s="59" t="str">
        <f>'BT-2 '!H15</f>
        <v>A</v>
      </c>
      <c r="G5" s="59" t="str">
        <f>'BT-2 '!I15</f>
        <v>A</v>
      </c>
      <c r="H5" s="59" t="str">
        <f>'BT-2 '!J15</f>
        <v>A</v>
      </c>
      <c r="I5" s="59" t="str">
        <f>'BT-2 '!K15</f>
        <v>NA</v>
      </c>
      <c r="J5" s="59" t="str">
        <f>'BT-2 '!L15</f>
        <v>A</v>
      </c>
      <c r="K5" s="59" t="str">
        <f>'BT-2 '!M15</f>
        <v>NA</v>
      </c>
      <c r="L5" s="59" t="str">
        <f>'BT-2 '!N15</f>
        <v>A</v>
      </c>
      <c r="M5" s="59" t="str">
        <f>'BT-2 '!O15</f>
        <v>NA</v>
      </c>
      <c r="N5" s="59" t="str">
        <f>'BT-2 '!P15</f>
        <v>A</v>
      </c>
      <c r="O5" s="60"/>
      <c r="P5" s="59" t="str">
        <f>'BT-2 '!R15</f>
        <v>A</v>
      </c>
      <c r="Q5" s="59" t="str">
        <f>'BT-2 '!S15</f>
        <v>A</v>
      </c>
      <c r="R5" s="59" t="str">
        <f>'BT-2 '!T15</f>
        <v>A</v>
      </c>
      <c r="S5" s="59" t="str">
        <f>'BT-2 '!U15</f>
        <v>A</v>
      </c>
    </row>
    <row r="6" spans="1:20" s="30" customFormat="1">
      <c r="A6" s="28">
        <v>3</v>
      </c>
      <c r="B6" s="49" t="s">
        <v>28</v>
      </c>
      <c r="C6" s="59" t="str">
        <f>'BT-3'!E13</f>
        <v>A</v>
      </c>
      <c r="D6" s="59" t="str">
        <f>'BT-3'!F13</f>
        <v>A</v>
      </c>
      <c r="E6" s="59" t="str">
        <f>'BT-3'!G13</f>
        <v>A</v>
      </c>
      <c r="F6" s="59" t="str">
        <f>'BT-3'!H13</f>
        <v>A</v>
      </c>
      <c r="G6" s="59" t="str">
        <f>'BT-3'!I13</f>
        <v>A</v>
      </c>
      <c r="H6" s="59" t="str">
        <f>'BT-3'!J13</f>
        <v>A</v>
      </c>
      <c r="I6" s="59" t="str">
        <f>'BT-3'!K13</f>
        <v>NA</v>
      </c>
      <c r="J6" s="59" t="str">
        <f>'BT-3'!L13</f>
        <v>A</v>
      </c>
      <c r="K6" s="59" t="str">
        <f>'BT-3'!M13</f>
        <v>A</v>
      </c>
      <c r="L6" s="59" t="str">
        <f>'BT-3'!N13</f>
        <v>A</v>
      </c>
      <c r="M6" s="59" t="str">
        <f>'BT-3'!O13</f>
        <v>A</v>
      </c>
      <c r="N6" s="59" t="str">
        <f>'BT-3'!P13</f>
        <v>A</v>
      </c>
      <c r="O6" s="60"/>
      <c r="P6" s="59" t="str">
        <f>'BT-3'!R13</f>
        <v>A</v>
      </c>
      <c r="Q6" s="59" t="str">
        <f>'BT-3'!S13</f>
        <v>A</v>
      </c>
      <c r="R6" s="59" t="str">
        <f>'BT-3'!T13</f>
        <v>A</v>
      </c>
      <c r="S6" s="59" t="str">
        <f>'BT-3'!U13</f>
        <v>A</v>
      </c>
    </row>
    <row r="7" spans="1:20" s="30" customFormat="1">
      <c r="A7" s="28">
        <v>4</v>
      </c>
      <c r="B7" s="49" t="s">
        <v>29</v>
      </c>
      <c r="C7" s="59" t="str">
        <f>'BT-4'!E14</f>
        <v>A</v>
      </c>
      <c r="D7" s="59" t="str">
        <f>'BT-4'!F14</f>
        <v>A</v>
      </c>
      <c r="E7" s="59" t="str">
        <f>'BT-4'!G14</f>
        <v>A</v>
      </c>
      <c r="F7" s="59" t="str">
        <f>'BT-4'!H14</f>
        <v>A</v>
      </c>
      <c r="G7" s="59" t="str">
        <f>'BT-4'!I14</f>
        <v>A</v>
      </c>
      <c r="H7" s="59" t="str">
        <f>'BT-4'!J14</f>
        <v>NA</v>
      </c>
      <c r="I7" s="59" t="str">
        <f>'BT-4'!K14</f>
        <v>NA</v>
      </c>
      <c r="J7" s="59" t="str">
        <f>'BT-4'!L14</f>
        <v>NA</v>
      </c>
      <c r="K7" s="59" t="str">
        <f>'BT-4'!M14</f>
        <v>NA</v>
      </c>
      <c r="L7" s="59" t="str">
        <f>'BT-4'!N14</f>
        <v>NA</v>
      </c>
      <c r="M7" s="59" t="str">
        <f>'BT-4'!O14</f>
        <v>NA</v>
      </c>
      <c r="N7" s="59" t="str">
        <f>'BT-4'!P14</f>
        <v>NA</v>
      </c>
      <c r="O7" s="60"/>
      <c r="P7" s="59" t="str">
        <f>'BT-4'!R14</f>
        <v>A</v>
      </c>
      <c r="Q7" s="59" t="str">
        <f>'BT-4'!S14</f>
        <v>A</v>
      </c>
      <c r="R7" s="59" t="str">
        <f>'BT-4'!T14</f>
        <v>A</v>
      </c>
      <c r="S7" s="59" t="str">
        <f>'BT-4'!U14</f>
        <v>A</v>
      </c>
    </row>
    <row r="8" spans="1:20" s="30" customFormat="1">
      <c r="A8" s="28">
        <v>5</v>
      </c>
      <c r="B8" s="49" t="s">
        <v>30</v>
      </c>
      <c r="C8" s="59" t="str">
        <f>'BT-5'!E12</f>
        <v>A</v>
      </c>
      <c r="D8" s="59" t="str">
        <f>'BT-5'!F12</f>
        <v>A</v>
      </c>
      <c r="E8" s="59" t="str">
        <f>'BT-5'!G12</f>
        <v>A</v>
      </c>
      <c r="F8" s="59" t="str">
        <f>'BT-5'!H12</f>
        <v>A</v>
      </c>
      <c r="G8" s="59" t="str">
        <f>'BT-5'!I12</f>
        <v>A</v>
      </c>
      <c r="H8" s="59" t="str">
        <f>'BT-5'!J12</f>
        <v>A</v>
      </c>
      <c r="I8" s="59" t="str">
        <f>'BT-5'!K12</f>
        <v>NA</v>
      </c>
      <c r="J8" s="59" t="str">
        <f>'BT-5'!L12</f>
        <v>NA</v>
      </c>
      <c r="K8" s="59" t="str">
        <f>'BT-5'!M12</f>
        <v>A</v>
      </c>
      <c r="L8" s="59" t="str">
        <f>'BT-5'!N12</f>
        <v>A</v>
      </c>
      <c r="M8" s="59" t="str">
        <f>'BT-5'!O12</f>
        <v>NA</v>
      </c>
      <c r="N8" s="59" t="str">
        <f>'BT-5'!P12</f>
        <v>A</v>
      </c>
      <c r="O8" s="60"/>
      <c r="P8" s="59" t="str">
        <f>'BT-5'!R12</f>
        <v>A</v>
      </c>
      <c r="Q8" s="59" t="str">
        <f>'BT-5'!S12</f>
        <v>A</v>
      </c>
      <c r="R8" s="59" t="str">
        <f>'BT-5'!T12</f>
        <v>NA</v>
      </c>
      <c r="S8" s="59" t="str">
        <f>'BT-5'!U12</f>
        <v>A</v>
      </c>
    </row>
    <row r="9" spans="1:20" s="30" customFormat="1">
      <c r="A9" s="28">
        <v>6</v>
      </c>
      <c r="B9" s="49" t="s">
        <v>31</v>
      </c>
      <c r="C9" s="59" t="e">
        <f>#REF!</f>
        <v>#REF!</v>
      </c>
      <c r="D9" s="59" t="e">
        <f>#REF!</f>
        <v>#REF!</v>
      </c>
      <c r="E9" s="59" t="e">
        <f>#REF!</f>
        <v>#REF!</v>
      </c>
      <c r="F9" s="59" t="e">
        <f>#REF!</f>
        <v>#REF!</v>
      </c>
      <c r="G9" s="59" t="e">
        <f>#REF!</f>
        <v>#REF!</v>
      </c>
      <c r="H9" s="59" t="e">
        <f>#REF!</f>
        <v>#REF!</v>
      </c>
      <c r="I9" s="59" t="e">
        <f>#REF!</f>
        <v>#REF!</v>
      </c>
      <c r="J9" s="59" t="e">
        <f>#REF!</f>
        <v>#REF!</v>
      </c>
      <c r="K9" s="59" t="e">
        <f>#REF!</f>
        <v>#REF!</v>
      </c>
      <c r="L9" s="59" t="e">
        <f>#REF!</f>
        <v>#REF!</v>
      </c>
      <c r="M9" s="59" t="e">
        <f>#REF!</f>
        <v>#REF!</v>
      </c>
      <c r="N9" s="59" t="e">
        <f>#REF!</f>
        <v>#REF!</v>
      </c>
      <c r="O9" s="60"/>
      <c r="P9" s="59" t="e">
        <f>#REF!</f>
        <v>#REF!</v>
      </c>
      <c r="Q9" s="59" t="e">
        <f>#REF!</f>
        <v>#REF!</v>
      </c>
      <c r="R9" s="59" t="e">
        <f>#REF!</f>
        <v>#REF!</v>
      </c>
      <c r="S9" s="59" t="e">
        <f>#REF!</f>
        <v>#REF!</v>
      </c>
    </row>
    <row r="10" spans="1:20">
      <c r="A10" s="28">
        <v>7</v>
      </c>
      <c r="B10" s="49" t="s">
        <v>32</v>
      </c>
      <c r="C10" s="59" t="str">
        <f>'BT-7'!E15</f>
        <v>A</v>
      </c>
      <c r="D10" s="59" t="str">
        <f>'BT-7'!F15</f>
        <v>A</v>
      </c>
      <c r="E10" s="59" t="str">
        <f>'BT-7'!G15</f>
        <v>A</v>
      </c>
      <c r="F10" s="59" t="str">
        <f>'BT-7'!H15</f>
        <v>A</v>
      </c>
      <c r="G10" s="59" t="str">
        <f>'BT-7'!I15</f>
        <v>A</v>
      </c>
      <c r="H10" s="59" t="str">
        <f>'BT-7'!J15</f>
        <v>A</v>
      </c>
      <c r="I10" s="59" t="str">
        <f>'BT-7'!K15</f>
        <v>NA</v>
      </c>
      <c r="J10" s="59" t="str">
        <f>'BT-7'!L15</f>
        <v>NA</v>
      </c>
      <c r="K10" s="59" t="str">
        <f>'BT-7'!M15</f>
        <v>A</v>
      </c>
      <c r="L10" s="59" t="str">
        <f>'BT-7'!N15</f>
        <v>A</v>
      </c>
      <c r="M10" s="59" t="str">
        <f>'BT-7'!O15</f>
        <v>A</v>
      </c>
      <c r="N10" s="59" t="str">
        <f>'BT-7'!P15</f>
        <v>A</v>
      </c>
      <c r="O10" s="60"/>
      <c r="P10" s="59" t="str">
        <f>'BT-7'!R15</f>
        <v>A</v>
      </c>
      <c r="Q10" s="59" t="str">
        <f>'BT-7'!S15</f>
        <v>A</v>
      </c>
      <c r="R10" s="59" t="str">
        <f>'BT-7'!T15</f>
        <v>A</v>
      </c>
      <c r="S10" s="59" t="str">
        <f>'BT-7'!U15</f>
        <v>A</v>
      </c>
    </row>
    <row r="11" spans="1:20">
      <c r="A11" s="28">
        <v>8</v>
      </c>
      <c r="B11" s="49" t="s">
        <v>33</v>
      </c>
      <c r="C11" s="59" t="str">
        <f>'BT-8'!E16</f>
        <v>A</v>
      </c>
      <c r="D11" s="59" t="str">
        <f>'BT-8'!F16</f>
        <v>A</v>
      </c>
      <c r="E11" s="59" t="str">
        <f>'BT-8'!G16</f>
        <v>A</v>
      </c>
      <c r="F11" s="59" t="str">
        <f>'BT-8'!H16</f>
        <v>A</v>
      </c>
      <c r="G11" s="59" t="str">
        <f>'BT-8'!I16</f>
        <v>A</v>
      </c>
      <c r="H11" s="59" t="str">
        <f>'BT-8'!J16</f>
        <v>A</v>
      </c>
      <c r="I11" s="59" t="str">
        <f>'BT-8'!K16</f>
        <v>NA</v>
      </c>
      <c r="J11" s="59" t="str">
        <f>'BT-8'!L16</f>
        <v>A</v>
      </c>
      <c r="K11" s="59" t="str">
        <f>'BT-8'!M16</f>
        <v>A</v>
      </c>
      <c r="L11" s="59" t="str">
        <f>'BT-8'!N16</f>
        <v>A</v>
      </c>
      <c r="M11" s="59" t="str">
        <f>'BT-8'!O16</f>
        <v>A</v>
      </c>
      <c r="N11" s="59" t="str">
        <f>'BT-8'!P16</f>
        <v>A</v>
      </c>
      <c r="O11" s="60"/>
      <c r="P11" s="59" t="str">
        <f>'BT-8'!R16</f>
        <v>A</v>
      </c>
      <c r="Q11" s="59" t="str">
        <f>'BT-8'!S16</f>
        <v>A</v>
      </c>
      <c r="R11" s="59" t="str">
        <f>'BT-8'!T16</f>
        <v>A</v>
      </c>
      <c r="S11" s="59" t="str">
        <f>'BT-8'!U16</f>
        <v>A</v>
      </c>
    </row>
    <row r="12" spans="1:20" ht="25.5">
      <c r="A12" s="39"/>
      <c r="B12" s="69" t="s">
        <v>45</v>
      </c>
      <c r="C12" s="61" t="e">
        <f>AVERAGE(C4:C11)</f>
        <v>#REF!</v>
      </c>
      <c r="D12" s="61" t="e">
        <f t="shared" ref="D12:N12" si="0">AVERAGE(D4:D11)</f>
        <v>#REF!</v>
      </c>
      <c r="E12" s="61" t="e">
        <f t="shared" si="0"/>
        <v>#REF!</v>
      </c>
      <c r="F12" s="61" t="e">
        <f t="shared" si="0"/>
        <v>#REF!</v>
      </c>
      <c r="G12" s="61" t="e">
        <f t="shared" si="0"/>
        <v>#REF!</v>
      </c>
      <c r="H12" s="61" t="e">
        <f t="shared" si="0"/>
        <v>#REF!</v>
      </c>
      <c r="I12" s="61" t="e">
        <f t="shared" si="0"/>
        <v>#REF!</v>
      </c>
      <c r="J12" s="61" t="e">
        <f t="shared" si="0"/>
        <v>#REF!</v>
      </c>
      <c r="K12" s="61" t="e">
        <f t="shared" si="0"/>
        <v>#REF!</v>
      </c>
      <c r="L12" s="61" t="e">
        <f t="shared" si="0"/>
        <v>#REF!</v>
      </c>
      <c r="M12" s="61" t="e">
        <f t="shared" si="0"/>
        <v>#REF!</v>
      </c>
      <c r="N12" s="61" t="e">
        <f t="shared" si="0"/>
        <v>#REF!</v>
      </c>
      <c r="O12" s="51"/>
      <c r="P12" s="61" t="e">
        <f>AVERAGE(P4:P11)</f>
        <v>#REF!</v>
      </c>
      <c r="Q12" s="61" t="e">
        <f>AVERAGE(Q4:Q11)</f>
        <v>#REF!</v>
      </c>
      <c r="R12" s="61" t="e">
        <f>AVERAGE(R4:R11)</f>
        <v>#REF!</v>
      </c>
      <c r="S12" s="61" t="e">
        <f>AVERAGE(S4:S11)</f>
        <v>#REF!</v>
      </c>
    </row>
    <row r="13" spans="1:20" ht="25.5" hidden="1">
      <c r="A13" s="68"/>
      <c r="B13" s="20" t="s">
        <v>46</v>
      </c>
      <c r="C13" s="50" t="s">
        <v>34</v>
      </c>
      <c r="D13" s="50" t="s">
        <v>34</v>
      </c>
      <c r="E13" s="50" t="s">
        <v>34</v>
      </c>
      <c r="F13" s="50" t="s">
        <v>34</v>
      </c>
      <c r="G13" s="50" t="s">
        <v>34</v>
      </c>
      <c r="H13" s="50" t="s">
        <v>34</v>
      </c>
      <c r="I13" s="50" t="s">
        <v>34</v>
      </c>
      <c r="J13" s="50" t="s">
        <v>34</v>
      </c>
      <c r="K13" s="50" t="s">
        <v>34</v>
      </c>
      <c r="L13" s="50" t="s">
        <v>34</v>
      </c>
      <c r="M13" s="50" t="s">
        <v>34</v>
      </c>
      <c r="N13" s="73" t="s">
        <v>34</v>
      </c>
      <c r="O13" s="51"/>
      <c r="P13" s="74" t="s">
        <v>34</v>
      </c>
      <c r="Q13" s="50" t="s">
        <v>34</v>
      </c>
      <c r="R13" s="50" t="s">
        <v>34</v>
      </c>
      <c r="S13" s="50" t="s">
        <v>34</v>
      </c>
    </row>
    <row r="14" spans="1:20">
      <c r="A14" s="39"/>
      <c r="B14" s="2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40"/>
    </row>
    <row r="15" spans="1:20">
      <c r="A15" s="53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40"/>
    </row>
    <row r="16" spans="1:20">
      <c r="A16" s="53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40"/>
    </row>
    <row r="17" spans="1:20">
      <c r="A17" s="53"/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40"/>
    </row>
    <row r="18" spans="1:20">
      <c r="A18" s="53"/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40"/>
    </row>
    <row r="19" spans="1:20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40"/>
    </row>
    <row r="20" spans="1:20">
      <c r="A20" s="53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40"/>
    </row>
    <row r="21" spans="1:20">
      <c r="A21" s="53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40"/>
    </row>
    <row r="22" spans="1:20">
      <c r="A22" s="53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40"/>
    </row>
    <row r="23" spans="1:20">
      <c r="A23" s="39"/>
      <c r="B23" s="22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0"/>
    </row>
    <row r="24" spans="1:20">
      <c r="A24" s="39"/>
      <c r="B24" s="22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40"/>
    </row>
    <row r="25" spans="1:20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</sheetData>
  <mergeCells count="1">
    <mergeCell ref="A1:S1"/>
  </mergeCells>
  <conditionalFormatting sqref="C4:S12">
    <cfRule type="cellIs" dxfId="19" priority="1" stopIfTrue="1" operator="greaterThan">
      <formula>100</formula>
    </cfRule>
  </conditionalFormatting>
  <pageMargins left="0.2" right="0.2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B2" sqref="B1:B1048576"/>
    </sheetView>
  </sheetViews>
  <sheetFormatPr defaultRowHeight="12.75"/>
  <cols>
    <col min="1" max="1" width="3.5703125" style="12" bestFit="1" customWidth="1"/>
    <col min="2" max="2" width="4.42578125" style="43" bestFit="1" customWidth="1"/>
    <col min="3" max="3" width="14.140625" style="12" bestFit="1" customWidth="1"/>
    <col min="4" max="4" width="47.5703125" style="12" customWidth="1"/>
    <col min="5" max="5" width="8.42578125" style="12" bestFit="1" customWidth="1"/>
    <col min="6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4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9"/>
      <c r="R1" s="95"/>
      <c r="S1" s="95"/>
      <c r="T1" s="95"/>
      <c r="U1" s="95"/>
    </row>
    <row r="2" spans="1:21" s="13" customFormat="1">
      <c r="A2" s="2" t="s">
        <v>35</v>
      </c>
      <c r="B2" s="85" t="s">
        <v>18</v>
      </c>
      <c r="C2" s="2" t="s">
        <v>17</v>
      </c>
      <c r="D2" s="2" t="s">
        <v>16</v>
      </c>
      <c r="E2" s="71" t="s">
        <v>0</v>
      </c>
      <c r="F2" s="71" t="s">
        <v>1</v>
      </c>
      <c r="G2" s="71" t="s">
        <v>2</v>
      </c>
      <c r="H2" s="71" t="s">
        <v>3</v>
      </c>
      <c r="I2" s="71" t="s">
        <v>4</v>
      </c>
      <c r="J2" s="71" t="s">
        <v>5</v>
      </c>
      <c r="K2" s="71" t="s">
        <v>6</v>
      </c>
      <c r="L2" s="71" t="s">
        <v>7</v>
      </c>
      <c r="M2" s="71" t="s">
        <v>8</v>
      </c>
      <c r="N2" s="71" t="s">
        <v>9</v>
      </c>
      <c r="O2" s="71" t="s">
        <v>10</v>
      </c>
      <c r="P2" s="71" t="s">
        <v>11</v>
      </c>
      <c r="Q2" s="11"/>
      <c r="R2" s="71" t="s">
        <v>19</v>
      </c>
      <c r="S2" s="71" t="s">
        <v>20</v>
      </c>
      <c r="T2" s="71" t="s">
        <v>21</v>
      </c>
      <c r="U2" s="71" t="s">
        <v>22</v>
      </c>
    </row>
    <row r="3" spans="1:21">
      <c r="A3" s="14"/>
      <c r="B3" s="45"/>
      <c r="C3" s="7"/>
      <c r="D3" s="7" t="s">
        <v>43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9"/>
      <c r="R3" s="72"/>
      <c r="S3" s="72"/>
      <c r="T3" s="72"/>
      <c r="U3" s="72"/>
    </row>
    <row r="4" spans="1:21">
      <c r="A4" s="14">
        <v>1</v>
      </c>
      <c r="B4" s="45" t="s">
        <v>207</v>
      </c>
      <c r="C4" s="10" t="s">
        <v>188</v>
      </c>
      <c r="D4" s="15" t="s">
        <v>165</v>
      </c>
      <c r="E4" s="1">
        <v>2.6</v>
      </c>
      <c r="F4" s="1">
        <v>3</v>
      </c>
      <c r="G4" s="1">
        <v>2.6</v>
      </c>
      <c r="H4" s="1">
        <v>2.8</v>
      </c>
      <c r="I4" s="1">
        <v>2.4</v>
      </c>
      <c r="J4" s="1">
        <v>1</v>
      </c>
      <c r="K4" s="1">
        <v>1</v>
      </c>
      <c r="L4" s="1">
        <v>1</v>
      </c>
      <c r="M4" s="1">
        <v>1.8</v>
      </c>
      <c r="N4" s="1">
        <v>3</v>
      </c>
      <c r="O4" s="1">
        <v>3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45" t="s">
        <v>207</v>
      </c>
      <c r="C5" s="10" t="s">
        <v>189</v>
      </c>
      <c r="D5" s="15" t="s">
        <v>190</v>
      </c>
      <c r="E5" s="1">
        <v>1</v>
      </c>
      <c r="F5" s="1">
        <v>2</v>
      </c>
      <c r="G5" s="1">
        <v>2.8</v>
      </c>
      <c r="H5" s="1">
        <v>2.4</v>
      </c>
      <c r="I5" s="1">
        <v>1.6</v>
      </c>
      <c r="J5" s="1">
        <v>1.6</v>
      </c>
      <c r="K5" s="1">
        <v>1.6</v>
      </c>
      <c r="L5" s="1">
        <v>2.8</v>
      </c>
      <c r="M5" s="1">
        <v>2.6</v>
      </c>
      <c r="N5" s="1">
        <v>3</v>
      </c>
      <c r="O5" s="1">
        <v>1</v>
      </c>
      <c r="P5" s="1">
        <v>3</v>
      </c>
      <c r="Q5" s="5"/>
      <c r="R5" s="1"/>
      <c r="S5" s="1"/>
      <c r="T5" s="1"/>
      <c r="U5" s="1"/>
    </row>
    <row r="6" spans="1:21">
      <c r="A6" s="14">
        <v>3</v>
      </c>
      <c r="B6" s="45" t="s">
        <v>207</v>
      </c>
      <c r="C6" s="18" t="s">
        <v>148</v>
      </c>
      <c r="D6" s="18" t="s">
        <v>149</v>
      </c>
      <c r="E6" s="1">
        <v>3</v>
      </c>
      <c r="F6" s="1">
        <v>2.8</v>
      </c>
      <c r="G6" s="1">
        <v>2.6</v>
      </c>
      <c r="H6" s="1">
        <v>2.6</v>
      </c>
      <c r="I6" s="1">
        <v>2.6</v>
      </c>
      <c r="J6" s="1">
        <v>2.2000000000000002</v>
      </c>
      <c r="K6" s="1">
        <v>1.4</v>
      </c>
      <c r="L6" s="1">
        <v>1</v>
      </c>
      <c r="M6" s="1">
        <v>1</v>
      </c>
      <c r="N6" s="1">
        <v>1.2</v>
      </c>
      <c r="O6" s="1">
        <v>1.2</v>
      </c>
      <c r="P6" s="1">
        <v>2.4</v>
      </c>
      <c r="Q6" s="5"/>
      <c r="R6" s="1">
        <v>3</v>
      </c>
      <c r="S6" s="1">
        <v>1.5</v>
      </c>
      <c r="T6" s="1">
        <v>1</v>
      </c>
      <c r="U6" s="1">
        <v>2</v>
      </c>
    </row>
    <row r="7" spans="1:21">
      <c r="A7" s="14">
        <v>4</v>
      </c>
      <c r="B7" s="45" t="s">
        <v>207</v>
      </c>
      <c r="C7" s="10" t="s">
        <v>157</v>
      </c>
      <c r="D7" s="15" t="s">
        <v>158</v>
      </c>
      <c r="E7" s="1">
        <v>2.25</v>
      </c>
      <c r="F7" s="1">
        <v>1.5</v>
      </c>
      <c r="G7" s="1">
        <v>1.75</v>
      </c>
      <c r="H7" s="1">
        <v>1.5</v>
      </c>
      <c r="I7" s="1">
        <v>1.25</v>
      </c>
      <c r="J7" s="1">
        <v>1.5</v>
      </c>
      <c r="K7" s="1">
        <v>2</v>
      </c>
      <c r="L7" s="1">
        <v>1.25</v>
      </c>
      <c r="M7" s="1">
        <v>1.5</v>
      </c>
      <c r="N7" s="1">
        <v>2</v>
      </c>
      <c r="O7" s="1">
        <v>1.75</v>
      </c>
      <c r="P7" s="1">
        <v>1</v>
      </c>
      <c r="Q7" s="5"/>
      <c r="R7" s="1">
        <v>2.25</v>
      </c>
      <c r="S7" s="1">
        <v>2.25</v>
      </c>
      <c r="T7" s="1">
        <v>1.5</v>
      </c>
      <c r="U7" s="1">
        <v>2</v>
      </c>
    </row>
    <row r="8" spans="1:21">
      <c r="A8" s="14">
        <v>5</v>
      </c>
      <c r="B8" s="45" t="s">
        <v>207</v>
      </c>
      <c r="C8" s="18" t="s">
        <v>177</v>
      </c>
      <c r="D8" s="18" t="s">
        <v>178</v>
      </c>
      <c r="E8" s="1">
        <v>1.6</v>
      </c>
      <c r="F8" s="1">
        <v>1.4</v>
      </c>
      <c r="G8" s="1">
        <v>1.6</v>
      </c>
      <c r="H8" s="1">
        <v>1.4</v>
      </c>
      <c r="I8" s="1">
        <v>1.4</v>
      </c>
      <c r="J8" s="1">
        <v>1.2</v>
      </c>
      <c r="K8" s="1">
        <v>0.6</v>
      </c>
      <c r="L8" s="1">
        <v>0.6</v>
      </c>
      <c r="M8" s="1">
        <v>0.6</v>
      </c>
      <c r="N8" s="1">
        <v>1.4</v>
      </c>
      <c r="O8" s="1">
        <v>0.6</v>
      </c>
      <c r="P8" s="1">
        <v>1.2</v>
      </c>
      <c r="Q8" s="5"/>
      <c r="R8" s="1">
        <v>1.8</v>
      </c>
      <c r="S8" s="1">
        <v>1.8</v>
      </c>
      <c r="T8" s="1">
        <v>1.2</v>
      </c>
      <c r="U8" s="1">
        <v>1.6</v>
      </c>
    </row>
    <row r="9" spans="1:21">
      <c r="A9" s="14">
        <v>6</v>
      </c>
      <c r="B9" s="45" t="s">
        <v>207</v>
      </c>
      <c r="C9" s="18" t="s">
        <v>152</v>
      </c>
      <c r="D9" s="18" t="s">
        <v>153</v>
      </c>
      <c r="E9" s="1">
        <v>2.5</v>
      </c>
      <c r="F9" s="1">
        <v>3</v>
      </c>
      <c r="G9" s="1">
        <v>2.75</v>
      </c>
      <c r="H9" s="1">
        <v>2.5</v>
      </c>
      <c r="I9" s="1">
        <v>1.75</v>
      </c>
      <c r="J9" s="1">
        <v>1.5</v>
      </c>
      <c r="K9" s="1">
        <v>1.25</v>
      </c>
      <c r="L9" s="1">
        <v>1.25</v>
      </c>
      <c r="M9" s="1">
        <v>1</v>
      </c>
      <c r="N9" s="1">
        <v>2</v>
      </c>
      <c r="O9" s="1">
        <v>1.5</v>
      </c>
      <c r="P9" s="1">
        <v>2</v>
      </c>
      <c r="Q9" s="5"/>
      <c r="R9" s="1">
        <v>2.75</v>
      </c>
      <c r="S9" s="1">
        <v>2.75</v>
      </c>
      <c r="T9" s="1">
        <v>2.5</v>
      </c>
      <c r="U9" s="1">
        <v>2.5</v>
      </c>
    </row>
    <row r="10" spans="1:21">
      <c r="A10" s="14">
        <v>7</v>
      </c>
      <c r="B10" s="45" t="s">
        <v>207</v>
      </c>
      <c r="C10" s="17" t="s">
        <v>150</v>
      </c>
      <c r="D10" s="18" t="s">
        <v>151</v>
      </c>
      <c r="E10" s="1">
        <v>3</v>
      </c>
      <c r="F10" s="1">
        <v>2.8</v>
      </c>
      <c r="G10" s="1">
        <v>3</v>
      </c>
      <c r="H10" s="1">
        <v>2.8</v>
      </c>
      <c r="I10" s="1">
        <v>2.6</v>
      </c>
      <c r="J10" s="1">
        <v>2.8</v>
      </c>
      <c r="K10" s="1">
        <v>2.6</v>
      </c>
      <c r="L10" s="1">
        <v>2.8</v>
      </c>
      <c r="M10" s="1">
        <v>2.8</v>
      </c>
      <c r="N10" s="1">
        <v>2.8</v>
      </c>
      <c r="O10" s="1">
        <v>2.8</v>
      </c>
      <c r="P10" s="1">
        <v>2.6</v>
      </c>
      <c r="Q10" s="5"/>
      <c r="R10" s="1">
        <v>3</v>
      </c>
      <c r="S10" s="1">
        <v>3</v>
      </c>
      <c r="T10" s="1">
        <v>3</v>
      </c>
      <c r="U10" s="1">
        <v>2.2000000000000002</v>
      </c>
    </row>
    <row r="11" spans="1:21">
      <c r="A11" s="14">
        <v>8</v>
      </c>
      <c r="B11" s="45" t="s">
        <v>207</v>
      </c>
      <c r="C11" s="18" t="s">
        <v>154</v>
      </c>
      <c r="D11" s="18" t="s">
        <v>155</v>
      </c>
      <c r="E11" s="1">
        <v>2.5</v>
      </c>
      <c r="F11" s="1">
        <v>2.75</v>
      </c>
      <c r="G11" s="1">
        <v>2.75</v>
      </c>
      <c r="H11" s="1">
        <v>2.75</v>
      </c>
      <c r="I11" s="1">
        <v>2.25</v>
      </c>
      <c r="J11" s="1">
        <v>1.5</v>
      </c>
      <c r="K11" s="1">
        <v>1.25</v>
      </c>
      <c r="L11" s="1">
        <v>1.25</v>
      </c>
      <c r="M11" s="1">
        <v>2.25</v>
      </c>
      <c r="N11" s="1">
        <v>2.25</v>
      </c>
      <c r="O11" s="1">
        <v>1.5</v>
      </c>
      <c r="P11" s="1">
        <v>2.5</v>
      </c>
      <c r="Q11" s="5"/>
      <c r="R11" s="1">
        <v>3</v>
      </c>
      <c r="S11" s="1">
        <v>3</v>
      </c>
      <c r="T11" s="1">
        <v>2</v>
      </c>
      <c r="U11" s="1">
        <v>2.75</v>
      </c>
    </row>
    <row r="12" spans="1:21">
      <c r="A12" s="14">
        <v>9</v>
      </c>
      <c r="B12" s="45" t="s">
        <v>207</v>
      </c>
      <c r="C12" s="18" t="s">
        <v>194</v>
      </c>
      <c r="D12" s="18" t="s">
        <v>192</v>
      </c>
      <c r="E12" s="1">
        <v>2.75</v>
      </c>
      <c r="F12" s="1">
        <v>2.5</v>
      </c>
      <c r="G12" s="1">
        <v>3</v>
      </c>
      <c r="H12" s="1">
        <v>2.75</v>
      </c>
      <c r="I12" s="1">
        <v>3</v>
      </c>
      <c r="J12" s="1">
        <v>1.25</v>
      </c>
      <c r="K12" s="1">
        <v>1.25</v>
      </c>
      <c r="L12" s="1">
        <v>2.25</v>
      </c>
      <c r="M12" s="1">
        <v>2</v>
      </c>
      <c r="N12" s="1">
        <v>2</v>
      </c>
      <c r="O12" s="1">
        <v>1</v>
      </c>
      <c r="P12" s="1">
        <v>3</v>
      </c>
      <c r="Q12" s="5"/>
      <c r="R12" s="1">
        <v>3</v>
      </c>
      <c r="S12" s="1">
        <v>3</v>
      </c>
      <c r="T12" s="1">
        <v>3</v>
      </c>
      <c r="U12" s="1">
        <v>2.25</v>
      </c>
    </row>
    <row r="13" spans="1:21">
      <c r="A13" s="14">
        <v>10</v>
      </c>
      <c r="B13" s="45" t="s">
        <v>207</v>
      </c>
      <c r="C13" s="18" t="s">
        <v>156</v>
      </c>
      <c r="D13" s="18" t="s">
        <v>193</v>
      </c>
      <c r="E13" s="1">
        <v>2.4</v>
      </c>
      <c r="F13" s="1">
        <v>2.4</v>
      </c>
      <c r="G13" s="1">
        <v>2.4</v>
      </c>
      <c r="H13" s="1">
        <v>2.4</v>
      </c>
      <c r="I13" s="1">
        <v>2.2000000000000002</v>
      </c>
      <c r="J13" s="1">
        <v>2</v>
      </c>
      <c r="K13" s="1">
        <v>1</v>
      </c>
      <c r="L13" s="1">
        <v>1</v>
      </c>
      <c r="M13" s="1">
        <v>1</v>
      </c>
      <c r="N13" s="1">
        <v>2.2000000000000002</v>
      </c>
      <c r="O13" s="1">
        <v>1</v>
      </c>
      <c r="P13" s="1">
        <v>2</v>
      </c>
      <c r="Q13" s="5"/>
      <c r="R13" s="1">
        <v>3</v>
      </c>
      <c r="S13" s="1">
        <v>3</v>
      </c>
      <c r="T13" s="1">
        <v>2</v>
      </c>
      <c r="U13" s="1">
        <v>2.6</v>
      </c>
    </row>
    <row r="14" spans="1:21">
      <c r="A14" s="14">
        <v>11</v>
      </c>
      <c r="B14" s="45" t="s">
        <v>207</v>
      </c>
      <c r="C14" s="14" t="s">
        <v>136</v>
      </c>
      <c r="D14" s="18" t="s">
        <v>50</v>
      </c>
      <c r="E14" s="1">
        <v>2.8333333333333335</v>
      </c>
      <c r="F14" s="1">
        <v>2.1666666666666665</v>
      </c>
      <c r="G14" s="1">
        <v>2.3333333333333335</v>
      </c>
      <c r="H14" s="1">
        <v>2.5</v>
      </c>
      <c r="I14" s="1">
        <v>2.1666666666666665</v>
      </c>
      <c r="J14" s="1">
        <v>2.8333333333333335</v>
      </c>
      <c r="K14" s="1">
        <v>2.5</v>
      </c>
      <c r="L14" s="1">
        <v>2.3333333333333335</v>
      </c>
      <c r="M14" s="1">
        <v>2.8333333333333335</v>
      </c>
      <c r="N14" s="1">
        <v>2.1666666666666665</v>
      </c>
      <c r="O14" s="1">
        <v>2.5</v>
      </c>
      <c r="P14" s="1">
        <v>2.5</v>
      </c>
      <c r="Q14" s="5"/>
      <c r="R14" s="1">
        <v>2.5</v>
      </c>
      <c r="S14" s="1">
        <v>1.8333333333333333</v>
      </c>
      <c r="T14" s="1">
        <v>2</v>
      </c>
      <c r="U14" s="1">
        <v>2.5</v>
      </c>
    </row>
    <row r="15" spans="1:21">
      <c r="A15" s="21"/>
      <c r="B15" s="9"/>
      <c r="C15" s="21"/>
      <c r="D15" s="62" t="s">
        <v>47</v>
      </c>
      <c r="E15" s="61">
        <f t="shared" ref="E15:P15" si="0">AVERAGE(E4:E14)</f>
        <v>2.4030303030303028</v>
      </c>
      <c r="F15" s="61">
        <f t="shared" si="0"/>
        <v>2.3924242424242426</v>
      </c>
      <c r="G15" s="61">
        <f t="shared" si="0"/>
        <v>2.5075757575757573</v>
      </c>
      <c r="H15" s="61">
        <f t="shared" si="0"/>
        <v>2.4</v>
      </c>
      <c r="I15" s="61">
        <f t="shared" si="0"/>
        <v>2.1106060606060608</v>
      </c>
      <c r="J15" s="61">
        <f t="shared" si="0"/>
        <v>1.762121212121212</v>
      </c>
      <c r="K15" s="61">
        <f t="shared" si="0"/>
        <v>1.4954545454545454</v>
      </c>
      <c r="L15" s="61">
        <f t="shared" si="0"/>
        <v>1.5939393939393938</v>
      </c>
      <c r="M15" s="61">
        <f t="shared" si="0"/>
        <v>1.762121212121212</v>
      </c>
      <c r="N15" s="61">
        <f t="shared" si="0"/>
        <v>2.1833333333333331</v>
      </c>
      <c r="O15" s="61">
        <f t="shared" si="0"/>
        <v>1.6227272727272728</v>
      </c>
      <c r="P15" s="61">
        <f t="shared" si="0"/>
        <v>2.290909090909091</v>
      </c>
      <c r="Q15" s="23"/>
      <c r="R15" s="61">
        <f>AVERAGE(R4:R14)</f>
        <v>2.7</v>
      </c>
      <c r="S15" s="61">
        <f>AVERAGE(S4:S14)</f>
        <v>2.4592592592592593</v>
      </c>
      <c r="T15" s="61">
        <f>AVERAGE(T4:T14)</f>
        <v>2.0222222222222221</v>
      </c>
      <c r="U15" s="61">
        <f>AVERAGE(U4:U14)</f>
        <v>2.2666666666666671</v>
      </c>
    </row>
    <row r="16" spans="1:21" s="43" customFormat="1">
      <c r="A16" s="46"/>
      <c r="B16" s="47"/>
      <c r="C16" s="47"/>
      <c r="D16" s="64" t="s">
        <v>167</v>
      </c>
      <c r="E16" s="65" t="str">
        <f>IF(E15&gt;1.5,"A","NA")</f>
        <v>A</v>
      </c>
      <c r="F16" s="65" t="str">
        <f t="shared" ref="F16:U16" si="1">IF(F15&gt;1.5,"A","NA")</f>
        <v>A</v>
      </c>
      <c r="G16" s="65" t="str">
        <f t="shared" si="1"/>
        <v>A</v>
      </c>
      <c r="H16" s="65" t="str">
        <f t="shared" si="1"/>
        <v>A</v>
      </c>
      <c r="I16" s="65" t="str">
        <f t="shared" si="1"/>
        <v>A</v>
      </c>
      <c r="J16" s="65" t="str">
        <f t="shared" si="1"/>
        <v>A</v>
      </c>
      <c r="K16" s="65" t="str">
        <f t="shared" si="1"/>
        <v>NA</v>
      </c>
      <c r="L16" s="65" t="str">
        <f t="shared" si="1"/>
        <v>A</v>
      </c>
      <c r="M16" s="65" t="str">
        <f t="shared" si="1"/>
        <v>A</v>
      </c>
      <c r="N16" s="65" t="str">
        <f t="shared" si="1"/>
        <v>A</v>
      </c>
      <c r="O16" s="65" t="str">
        <f t="shared" si="1"/>
        <v>A</v>
      </c>
      <c r="P16" s="65" t="str">
        <f t="shared" si="1"/>
        <v>A</v>
      </c>
      <c r="Q16" s="4"/>
      <c r="R16" s="65" t="str">
        <f t="shared" si="1"/>
        <v>A</v>
      </c>
      <c r="S16" s="65" t="str">
        <f t="shared" si="1"/>
        <v>A</v>
      </c>
      <c r="T16" s="65" t="str">
        <f t="shared" si="1"/>
        <v>A</v>
      </c>
      <c r="U16" s="65" t="str">
        <f t="shared" si="1"/>
        <v>A</v>
      </c>
    </row>
    <row r="17" spans="1:21">
      <c r="A17" s="21"/>
      <c r="B17" s="9"/>
      <c r="D17" s="2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</sheetData>
  <mergeCells count="1">
    <mergeCell ref="A1:U1"/>
  </mergeCells>
  <conditionalFormatting sqref="E4:U14">
    <cfRule type="cellIs" dxfId="1" priority="3" stopIfTrue="1" operator="greaterThan">
      <formula>3</formula>
    </cfRule>
  </conditionalFormatting>
  <conditionalFormatting sqref="C1:C1048576">
    <cfRule type="duplicateValues" dxfId="0" priority="1"/>
  </conditionalFormatting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tabSelected="1" workbookViewId="0">
      <selection activeCell="V5" sqref="V5"/>
    </sheetView>
  </sheetViews>
  <sheetFormatPr defaultRowHeight="12.75"/>
  <cols>
    <col min="1" max="1" width="5.7109375" style="27" bestFit="1" customWidth="1"/>
    <col min="2" max="2" width="24.7109375" style="27" customWidth="1"/>
    <col min="3" max="14" width="6.7109375" style="27" customWidth="1"/>
    <col min="15" max="15" width="3.7109375" style="27" customWidth="1"/>
    <col min="16" max="19" width="6.7109375" style="27" customWidth="1"/>
    <col min="20" max="16384" width="9.140625" style="27"/>
  </cols>
  <sheetData>
    <row r="1" spans="1:19" ht="35.1" customHeight="1">
      <c r="A1" s="100" t="s">
        <v>169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35.1" customHeight="1">
      <c r="A2" s="100" t="s">
        <v>195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s="29" customFormat="1" ht="35.1" customHeight="1">
      <c r="A3" s="102" t="s">
        <v>38</v>
      </c>
      <c r="B3" s="102" t="s">
        <v>16</v>
      </c>
      <c r="C3" s="102" t="s">
        <v>0</v>
      </c>
      <c r="D3" s="102" t="s">
        <v>1</v>
      </c>
      <c r="E3" s="102" t="s">
        <v>2</v>
      </c>
      <c r="F3" s="102" t="s">
        <v>3</v>
      </c>
      <c r="G3" s="102" t="s">
        <v>4</v>
      </c>
      <c r="H3" s="102" t="s">
        <v>5</v>
      </c>
      <c r="I3" s="102" t="s">
        <v>6</v>
      </c>
      <c r="J3" s="102" t="s">
        <v>7</v>
      </c>
      <c r="K3" s="102" t="s">
        <v>8</v>
      </c>
      <c r="L3" s="102" t="s">
        <v>9</v>
      </c>
      <c r="M3" s="102" t="s">
        <v>10</v>
      </c>
      <c r="N3" s="102" t="s">
        <v>11</v>
      </c>
      <c r="O3" s="102"/>
      <c r="P3" s="102" t="s">
        <v>19</v>
      </c>
      <c r="Q3" s="102" t="s">
        <v>20</v>
      </c>
      <c r="R3" s="102" t="s">
        <v>21</v>
      </c>
      <c r="S3" s="102" t="s">
        <v>22</v>
      </c>
    </row>
    <row r="4" spans="1:19" s="30" customFormat="1" ht="35.1" customHeight="1">
      <c r="A4" s="103"/>
      <c r="B4" s="104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s="30" customFormat="1" ht="35.1" customHeight="1">
      <c r="A5" s="103">
        <v>1</v>
      </c>
      <c r="B5" s="106" t="s">
        <v>26</v>
      </c>
      <c r="C5" s="107">
        <f>'BT-1 '!E12</f>
        <v>1.703125</v>
      </c>
      <c r="D5" s="107">
        <f>'BT-1 '!F12</f>
        <v>1.7072916666666667</v>
      </c>
      <c r="E5" s="107">
        <f>'BT-1 '!G12</f>
        <v>1.8327083333333334</v>
      </c>
      <c r="F5" s="107">
        <f>'BT-1 '!H12</f>
        <v>1.7485416666666667</v>
      </c>
      <c r="G5" s="107">
        <f>'BT-1 '!I12</f>
        <v>1.6243750000000001</v>
      </c>
      <c r="H5" s="107">
        <f>'BT-1 '!J12</f>
        <v>1.514107125</v>
      </c>
      <c r="I5" s="107">
        <f>'BT-1 '!K12</f>
        <v>1.0616071250000001</v>
      </c>
      <c r="J5" s="107">
        <f>'BT-1 '!L12</f>
        <v>1.5099999583333332</v>
      </c>
      <c r="K5" s="107">
        <f>'BT-1 '!M12</f>
        <v>1.5437500000000002</v>
      </c>
      <c r="L5" s="107">
        <f>'BT-1 '!N12</f>
        <v>1.9500000000000002</v>
      </c>
      <c r="M5" s="107">
        <f>'BT-1 '!O12</f>
        <v>1.0857142500000001</v>
      </c>
      <c r="N5" s="107">
        <f>'BT-1 '!P12</f>
        <v>1.927083375</v>
      </c>
      <c r="O5" s="107"/>
      <c r="P5" s="107">
        <f>'BT-1 '!R12</f>
        <v>3</v>
      </c>
      <c r="Q5" s="107">
        <f>'BT-1 '!S12</f>
        <v>3</v>
      </c>
      <c r="R5" s="107">
        <f>'BT-1 '!T12</f>
        <v>3</v>
      </c>
      <c r="S5" s="107">
        <f>'BT-1 '!U12</f>
        <v>2.5</v>
      </c>
    </row>
    <row r="6" spans="1:19" s="30" customFormat="1" ht="35.1" customHeight="1">
      <c r="A6" s="103">
        <v>2</v>
      </c>
      <c r="B6" s="106" t="s">
        <v>27</v>
      </c>
      <c r="C6" s="108">
        <f>'BT-2 '!E14</f>
        <v>1.6516666666666666</v>
      </c>
      <c r="D6" s="108">
        <f>'BT-2 '!F14</f>
        <v>1.9069999999999996</v>
      </c>
      <c r="E6" s="108">
        <f>'BT-2 '!G14</f>
        <v>1.9</v>
      </c>
      <c r="F6" s="108">
        <f>'BT-2 '!H14</f>
        <v>1.677</v>
      </c>
      <c r="G6" s="108">
        <f>'BT-2 '!I14</f>
        <v>1.7636666666666667</v>
      </c>
      <c r="H6" s="108">
        <f>'BT-2 '!J14</f>
        <v>1.7636666666666663</v>
      </c>
      <c r="I6" s="108">
        <f>'BT-2 '!K14</f>
        <v>1.1736666666666669</v>
      </c>
      <c r="J6" s="108">
        <f>'BT-2 '!L14</f>
        <v>1.6233333333333335</v>
      </c>
      <c r="K6" s="108">
        <f>'BT-2 '!M14</f>
        <v>1.4816666666666667</v>
      </c>
      <c r="L6" s="108">
        <f>'BT-2 '!N14</f>
        <v>1.8869999999999998</v>
      </c>
      <c r="M6" s="108">
        <f>'BT-2 '!O14</f>
        <v>1.4003333333333332</v>
      </c>
      <c r="N6" s="108">
        <f>'BT-2 '!P14</f>
        <v>1.9736666666666665</v>
      </c>
      <c r="O6" s="108"/>
      <c r="P6" s="108">
        <f>'BT-2 '!R14</f>
        <v>2.3000000000000003</v>
      </c>
      <c r="Q6" s="108">
        <f>'BT-2 '!S14</f>
        <v>2.2333333333333329</v>
      </c>
      <c r="R6" s="108">
        <f>'BT-2 '!T14</f>
        <v>2.5333333333333332</v>
      </c>
      <c r="S6" s="108">
        <f>'BT-2 '!U14</f>
        <v>2.5166666666666666</v>
      </c>
    </row>
    <row r="7" spans="1:19" s="30" customFormat="1" ht="35.1" customHeight="1">
      <c r="A7" s="103">
        <v>3</v>
      </c>
      <c r="B7" s="106" t="s">
        <v>28</v>
      </c>
      <c r="C7" s="108">
        <f>'BT-3'!E12</f>
        <v>2.1729166666666666</v>
      </c>
      <c r="D7" s="108">
        <f>'BT-3'!F12</f>
        <v>2.4729166666666669</v>
      </c>
      <c r="E7" s="108">
        <f>'BT-3'!G12</f>
        <v>2.2562500000000001</v>
      </c>
      <c r="F7" s="108">
        <f>'BT-3'!H12</f>
        <v>2.4354166666666672</v>
      </c>
      <c r="G7" s="108">
        <f>'BT-3'!I12</f>
        <v>2.1187499999999999</v>
      </c>
      <c r="H7" s="108">
        <f>'BT-3'!J12</f>
        <v>1.8687499999999999</v>
      </c>
      <c r="I7" s="108">
        <f>'BT-3'!K12</f>
        <v>1.4479166666666665</v>
      </c>
      <c r="J7" s="108">
        <f>'BT-3'!L12</f>
        <v>1.5770833333333334</v>
      </c>
      <c r="K7" s="108">
        <f>'BT-3'!M12</f>
        <v>1.7833333333333332</v>
      </c>
      <c r="L7" s="108">
        <f>'BT-3'!N12</f>
        <v>2.2270833333333333</v>
      </c>
      <c r="M7" s="108">
        <f>'BT-3'!O12</f>
        <v>1.7562499999999999</v>
      </c>
      <c r="N7" s="108">
        <f>'BT-3'!P12</f>
        <v>2.3312499999999998</v>
      </c>
      <c r="O7" s="108"/>
      <c r="P7" s="108">
        <f>'BT-3'!R12</f>
        <v>2.5666666666666669</v>
      </c>
      <c r="Q7" s="108">
        <f>'BT-3'!S12</f>
        <v>2.5333333333333337</v>
      </c>
      <c r="R7" s="108">
        <f>'BT-3'!T12</f>
        <v>2.4000000000000004</v>
      </c>
      <c r="S7" s="108">
        <f>'BT-3'!U12</f>
        <v>2.7444444444444449</v>
      </c>
    </row>
    <row r="8" spans="1:19" s="30" customFormat="1" ht="35.1" customHeight="1">
      <c r="A8" s="103">
        <v>4</v>
      </c>
      <c r="B8" s="106" t="s">
        <v>29</v>
      </c>
      <c r="C8" s="108">
        <f>'BT-4'!E13</f>
        <v>1.8218518518518516</v>
      </c>
      <c r="D8" s="108">
        <f>'BT-4'!F13</f>
        <v>2.1292592592592592</v>
      </c>
      <c r="E8" s="108">
        <f>'BT-4'!G13</f>
        <v>2.0792592592592594</v>
      </c>
      <c r="F8" s="108">
        <f>'BT-4'!H13</f>
        <v>1.9070370370370371</v>
      </c>
      <c r="G8" s="108">
        <f>'BT-4'!I13</f>
        <v>1.9477777777777778</v>
      </c>
      <c r="H8" s="108">
        <f>'BT-4'!J13</f>
        <v>1.266296296296296</v>
      </c>
      <c r="I8" s="108">
        <f>'BT-4'!K13</f>
        <v>0.98481481481481481</v>
      </c>
      <c r="J8" s="108">
        <f>'BT-4'!L13</f>
        <v>0.96629629629629621</v>
      </c>
      <c r="K8" s="108">
        <f>'BT-4'!M13</f>
        <v>1.1885185185185183</v>
      </c>
      <c r="L8" s="108">
        <f>'BT-4'!N13</f>
        <v>1.2107407407407409</v>
      </c>
      <c r="M8" s="108">
        <f>'BT-4'!O13</f>
        <v>1.2070370370370367</v>
      </c>
      <c r="N8" s="108">
        <f>'BT-4'!P13</f>
        <v>1.4255555555555555</v>
      </c>
      <c r="O8" s="108"/>
      <c r="P8" s="108">
        <f>'BT-4'!R13</f>
        <v>2.5249999999999999</v>
      </c>
      <c r="Q8" s="108">
        <f>'BT-4'!S13</f>
        <v>2.4555555555555557</v>
      </c>
      <c r="R8" s="108">
        <f>'BT-4'!T13</f>
        <v>2.3444444444444446</v>
      </c>
      <c r="S8" s="108">
        <f>'BT-4'!U13</f>
        <v>2.2611111111111111</v>
      </c>
    </row>
    <row r="9" spans="1:19" s="30" customFormat="1" ht="35.1" customHeight="1">
      <c r="A9" s="103">
        <v>5</v>
      </c>
      <c r="B9" s="106" t="s">
        <v>30</v>
      </c>
      <c r="C9" s="108">
        <f>'BT-5'!E11</f>
        <v>2.2223809523809526</v>
      </c>
      <c r="D9" s="108">
        <f>'BT-5'!F11</f>
        <v>2.4409523809523814</v>
      </c>
      <c r="E9" s="108">
        <f>'BT-5'!G11</f>
        <v>2.3695238095238094</v>
      </c>
      <c r="F9" s="108">
        <f>'BT-5'!H11</f>
        <v>2.210952380952381</v>
      </c>
      <c r="G9" s="108">
        <f>'BT-5'!I11</f>
        <v>2.092857142857143</v>
      </c>
      <c r="H9" s="108">
        <f>'BT-5'!J11</f>
        <v>1.8866666666666669</v>
      </c>
      <c r="I9" s="108">
        <f>'BT-5'!K11</f>
        <v>1.3128571428571427</v>
      </c>
      <c r="J9" s="108">
        <f>'BT-5'!L11</f>
        <v>1.17</v>
      </c>
      <c r="K9" s="108">
        <f>'BT-5'!M11</f>
        <v>1.6300000000000003</v>
      </c>
      <c r="L9" s="108">
        <f>'BT-5'!N11</f>
        <v>1.6961904761904765</v>
      </c>
      <c r="M9" s="108">
        <f>'BT-5'!O11</f>
        <v>1.4819047619047618</v>
      </c>
      <c r="N9" s="108">
        <f>'BT-5'!P11</f>
        <v>1.8300000000000003</v>
      </c>
      <c r="O9" s="108"/>
      <c r="P9" s="108">
        <f>'BT-5'!R11</f>
        <v>1.9833333333333332</v>
      </c>
      <c r="Q9" s="108">
        <f>'BT-5'!S11</f>
        <v>1.788888888888889</v>
      </c>
      <c r="R9" s="108">
        <f>'BT-5'!T11</f>
        <v>1.2666666666666666</v>
      </c>
      <c r="S9" s="108">
        <f>'BT-5'!U11</f>
        <v>1.575</v>
      </c>
    </row>
    <row r="10" spans="1:19" s="30" customFormat="1" ht="35.1" customHeight="1">
      <c r="A10" s="103">
        <v>6</v>
      </c>
      <c r="B10" s="106" t="s">
        <v>31</v>
      </c>
      <c r="C10" s="108">
        <f>'BT-6'!E18</f>
        <v>1.9738095238095237</v>
      </c>
      <c r="D10" s="108">
        <f>'BT-6'!F18</f>
        <v>2.35</v>
      </c>
      <c r="E10" s="108">
        <f>'BT-6'!G18</f>
        <v>2.2321428571428572</v>
      </c>
      <c r="F10" s="108">
        <f>'BT-6'!H18</f>
        <v>2.2202380952380953</v>
      </c>
      <c r="G10" s="108">
        <f>'BT-6'!I18</f>
        <v>2.0785714285714287</v>
      </c>
      <c r="H10" s="108">
        <f>'BT-6'!J18</f>
        <v>1.8047619047619048</v>
      </c>
      <c r="I10" s="108">
        <f>'BT-6'!K18</f>
        <v>1.6488095238095239</v>
      </c>
      <c r="J10" s="108">
        <f>'BT-6'!L18</f>
        <v>1.3130952380952381</v>
      </c>
      <c r="K10" s="108">
        <f>'BT-6'!M18</f>
        <v>1.6095238095238094</v>
      </c>
      <c r="L10" s="108">
        <f>'BT-6'!N18</f>
        <v>1.9761904761904765</v>
      </c>
      <c r="M10" s="108">
        <f>'BT-6'!O18</f>
        <v>1.8202380952380952</v>
      </c>
      <c r="N10" s="108">
        <f>'BT-6'!P18</f>
        <v>2.3476190476190473</v>
      </c>
      <c r="O10" s="108"/>
      <c r="P10" s="108">
        <f>'BT-6'!R18</f>
        <v>2.4462962962962962</v>
      </c>
      <c r="Q10" s="108">
        <f>'BT-6'!S18</f>
        <v>2.0499999999999998</v>
      </c>
      <c r="R10" s="108">
        <f>'BT-6'!T18</f>
        <v>2.175925925925926</v>
      </c>
      <c r="S10" s="108">
        <f>'BT-6'!U18</f>
        <v>2.3259259259259255</v>
      </c>
    </row>
    <row r="11" spans="1:19" ht="35.1" customHeight="1">
      <c r="A11" s="103">
        <v>7</v>
      </c>
      <c r="B11" s="106" t="s">
        <v>32</v>
      </c>
      <c r="C11" s="108">
        <f>'BT-7'!E14</f>
        <v>2.8133333333333335</v>
      </c>
      <c r="D11" s="108">
        <f>'BT-7'!F14</f>
        <v>2.7066666666666666</v>
      </c>
      <c r="E11" s="108">
        <f>'BT-7'!G14</f>
        <v>2.6983333333333333</v>
      </c>
      <c r="F11" s="108">
        <f>'BT-7'!H14</f>
        <v>2.59</v>
      </c>
      <c r="G11" s="108">
        <f>'BT-7'!I14</f>
        <v>2.6566666666666667</v>
      </c>
      <c r="H11" s="108">
        <f>'BT-7'!J14</f>
        <v>1.7133333333333334</v>
      </c>
      <c r="I11" s="108">
        <f>'BT-7'!K14</f>
        <v>1.355</v>
      </c>
      <c r="J11" s="108">
        <f>'BT-7'!L14</f>
        <v>1.2233333333333334</v>
      </c>
      <c r="K11" s="108">
        <f>'BT-7'!M14</f>
        <v>1.8533333333333335</v>
      </c>
      <c r="L11" s="108">
        <f>'BT-7'!N14</f>
        <v>2.5516666666666667</v>
      </c>
      <c r="M11" s="108">
        <f>'BT-7'!O14</f>
        <v>1.9949999999999999</v>
      </c>
      <c r="N11" s="108">
        <f>'BT-7'!P14</f>
        <v>2.5049999999999999</v>
      </c>
      <c r="O11" s="108"/>
      <c r="P11" s="108">
        <f>'BT-7'!R14</f>
        <v>2.4</v>
      </c>
      <c r="Q11" s="108">
        <f>'BT-7'!S14</f>
        <v>2.2479166666666663</v>
      </c>
      <c r="R11" s="108">
        <f>'BT-7'!T14</f>
        <v>2.4250000000000003</v>
      </c>
      <c r="S11" s="108">
        <f>'BT-7'!U14</f>
        <v>2.3187500000000001</v>
      </c>
    </row>
    <row r="12" spans="1:19" ht="35.1" customHeight="1">
      <c r="A12" s="103">
        <v>8</v>
      </c>
      <c r="B12" s="106" t="s">
        <v>33</v>
      </c>
      <c r="C12" s="108">
        <f>'BT-8'!E15</f>
        <v>2.4030303030303028</v>
      </c>
      <c r="D12" s="108">
        <f>'BT-8'!F15</f>
        <v>2.3924242424242426</v>
      </c>
      <c r="E12" s="108">
        <f>'BT-8'!G15</f>
        <v>2.5075757575757573</v>
      </c>
      <c r="F12" s="108">
        <f>'BT-8'!H15</f>
        <v>2.4</v>
      </c>
      <c r="G12" s="108">
        <f>'BT-8'!I15</f>
        <v>2.1106060606060608</v>
      </c>
      <c r="H12" s="108">
        <f>'BT-8'!J15</f>
        <v>1.762121212121212</v>
      </c>
      <c r="I12" s="108">
        <f>'BT-8'!K15</f>
        <v>1.4954545454545454</v>
      </c>
      <c r="J12" s="108">
        <f>'BT-8'!L15</f>
        <v>1.5939393939393938</v>
      </c>
      <c r="K12" s="108">
        <f>'BT-8'!M15</f>
        <v>1.762121212121212</v>
      </c>
      <c r="L12" s="108">
        <f>'BT-8'!N15</f>
        <v>2.1833333333333331</v>
      </c>
      <c r="M12" s="108">
        <f>'BT-8'!O15</f>
        <v>1.6227272727272728</v>
      </c>
      <c r="N12" s="108">
        <f>'BT-8'!P15</f>
        <v>2.290909090909091</v>
      </c>
      <c r="O12" s="108"/>
      <c r="P12" s="108">
        <f>'BT-8'!R15</f>
        <v>2.7</v>
      </c>
      <c r="Q12" s="108">
        <f>'BT-8'!S15</f>
        <v>2.4592592592592593</v>
      </c>
      <c r="R12" s="108">
        <f>'BT-8'!T15</f>
        <v>2.0222222222222221</v>
      </c>
      <c r="S12" s="108">
        <f>'BT-8'!U15</f>
        <v>2.2666666666666671</v>
      </c>
    </row>
    <row r="13" spans="1:19" s="83" customFormat="1" ht="35.1" customHeight="1">
      <c r="A13" s="109"/>
      <c r="B13" s="110" t="s">
        <v>48</v>
      </c>
      <c r="C13" s="111">
        <f>AVERAGE(C5:C12)</f>
        <v>2.0952642872174119</v>
      </c>
      <c r="D13" s="111">
        <f t="shared" ref="D13:N13" si="0">AVERAGE(D5:D12)</f>
        <v>2.2633138603294851</v>
      </c>
      <c r="E13" s="111">
        <f t="shared" si="0"/>
        <v>2.2344741687710439</v>
      </c>
      <c r="F13" s="111">
        <f t="shared" si="0"/>
        <v>2.1486482308201058</v>
      </c>
      <c r="G13" s="111">
        <f t="shared" si="0"/>
        <v>2.0491588428932177</v>
      </c>
      <c r="H13" s="111">
        <f t="shared" si="0"/>
        <v>1.69746290060576</v>
      </c>
      <c r="I13" s="111">
        <f t="shared" si="0"/>
        <v>1.3100158106586701</v>
      </c>
      <c r="J13" s="111">
        <f t="shared" si="0"/>
        <v>1.3721351108330326</v>
      </c>
      <c r="K13" s="111">
        <f t="shared" si="0"/>
        <v>1.606530859187109</v>
      </c>
      <c r="L13" s="111">
        <f t="shared" si="0"/>
        <v>1.9602756283068783</v>
      </c>
      <c r="M13" s="111">
        <f t="shared" si="0"/>
        <v>1.5461505937800624</v>
      </c>
      <c r="N13" s="111">
        <f t="shared" si="0"/>
        <v>2.0788854669687948</v>
      </c>
      <c r="O13" s="111"/>
      <c r="P13" s="111">
        <f>AVERAGE(P5:P12)</f>
        <v>2.4901620370370368</v>
      </c>
      <c r="Q13" s="111">
        <f>AVERAGE(Q5:Q12)</f>
        <v>2.3460358796296292</v>
      </c>
      <c r="R13" s="111">
        <f>AVERAGE(R5:R12)</f>
        <v>2.2709490740740739</v>
      </c>
      <c r="S13" s="111">
        <f>AVERAGE(S5:S12)</f>
        <v>2.3135706018518518</v>
      </c>
    </row>
    <row r="14" spans="1:19" ht="35.1" customHeight="1">
      <c r="A14" s="109"/>
      <c r="B14" s="112" t="s">
        <v>196</v>
      </c>
      <c r="C14" s="113" t="str">
        <f>IF(C13&gt;=1.5,"A","NA")</f>
        <v>A</v>
      </c>
      <c r="D14" s="113" t="str">
        <f t="shared" ref="D14:N14" si="1">IF(D13&gt;=1.5,"A","NA")</f>
        <v>A</v>
      </c>
      <c r="E14" s="113" t="str">
        <f t="shared" si="1"/>
        <v>A</v>
      </c>
      <c r="F14" s="113" t="str">
        <f t="shared" si="1"/>
        <v>A</v>
      </c>
      <c r="G14" s="113" t="str">
        <f t="shared" si="1"/>
        <v>A</v>
      </c>
      <c r="H14" s="113" t="str">
        <f t="shared" si="1"/>
        <v>A</v>
      </c>
      <c r="I14" s="113" t="str">
        <f t="shared" si="1"/>
        <v>NA</v>
      </c>
      <c r="J14" s="113" t="str">
        <f t="shared" si="1"/>
        <v>NA</v>
      </c>
      <c r="K14" s="113" t="str">
        <f t="shared" si="1"/>
        <v>A</v>
      </c>
      <c r="L14" s="113" t="str">
        <f t="shared" si="1"/>
        <v>A</v>
      </c>
      <c r="M14" s="113" t="str">
        <f t="shared" si="1"/>
        <v>A</v>
      </c>
      <c r="N14" s="113" t="str">
        <f t="shared" si="1"/>
        <v>A</v>
      </c>
      <c r="O14" s="113"/>
      <c r="P14" s="113" t="str">
        <f t="shared" ref="P14" si="2">IF(P13&gt;=1.5,"A","NA")</f>
        <v>A</v>
      </c>
      <c r="Q14" s="113" t="str">
        <f t="shared" ref="Q14" si="3">IF(Q13&gt;=1.5,"A","NA")</f>
        <v>A</v>
      </c>
      <c r="R14" s="113" t="str">
        <f t="shared" ref="R14" si="4">IF(R13&gt;=1.5,"A","NA")</f>
        <v>A</v>
      </c>
      <c r="S14" s="113" t="str">
        <f t="shared" ref="S14" si="5">IF(S13&gt;=1.5,"A","NA")</f>
        <v>A</v>
      </c>
    </row>
    <row r="15" spans="1:19">
      <c r="A15" s="53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>
      <c r="A16" s="53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1:19">
      <c r="A17" s="53"/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18" spans="1:19">
      <c r="A18" s="53"/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</row>
    <row r="19" spans="1:19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</row>
    <row r="20" spans="1:19">
      <c r="A20" s="53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</row>
    <row r="21" spans="1:19">
      <c r="A21" s="53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</row>
    <row r="22" spans="1:19">
      <c r="A22" s="53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</row>
    <row r="23" spans="1:19">
      <c r="A23" s="39"/>
      <c r="B23" s="22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</row>
    <row r="24" spans="1:19">
      <c r="A24" s="39"/>
      <c r="B24" s="22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</row>
    <row r="25" spans="1:19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</sheetData>
  <mergeCells count="2">
    <mergeCell ref="A2:S2"/>
    <mergeCell ref="A1:S1"/>
  </mergeCells>
  <conditionalFormatting sqref="C5:S12">
    <cfRule type="cellIs" dxfId="18" priority="1" stopIfTrue="1" operator="greaterThan">
      <formula>3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G21" sqref="A1:XFD1048576"/>
    </sheetView>
  </sheetViews>
  <sheetFormatPr defaultRowHeight="12.75"/>
  <cols>
    <col min="1" max="1" width="3" style="27" bestFit="1" customWidth="1"/>
    <col min="2" max="2" width="4.42578125" style="90" bestFit="1" customWidth="1"/>
    <col min="3" max="3" width="12.140625" style="27" bestFit="1" customWidth="1"/>
    <col min="4" max="4" width="36" style="27" bestFit="1" customWidth="1"/>
    <col min="5" max="5" width="9.5703125" style="27" bestFit="1" customWidth="1"/>
    <col min="6" max="10" width="7.5703125" style="27" bestFit="1" customWidth="1"/>
    <col min="11" max="11" width="8.42578125" style="27" bestFit="1" customWidth="1"/>
    <col min="12" max="16" width="7.5703125" style="27" bestFit="1" customWidth="1"/>
    <col min="17" max="17" width="3.42578125" style="27" customWidth="1"/>
    <col min="18" max="21" width="7.5703125" style="27" bestFit="1" customWidth="1"/>
    <col min="22" max="16384" width="9.140625" style="27"/>
  </cols>
  <sheetData>
    <row r="1" spans="1:21">
      <c r="A1" s="96" t="s">
        <v>23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1" s="30" customFormat="1">
      <c r="A2" s="28" t="s">
        <v>35</v>
      </c>
      <c r="B2" s="86" t="s">
        <v>18</v>
      </c>
      <c r="C2" s="28" t="s">
        <v>17</v>
      </c>
      <c r="D2" s="28" t="s">
        <v>16</v>
      </c>
      <c r="E2" s="25" t="s">
        <v>0</v>
      </c>
      <c r="F2" s="25" t="s">
        <v>1</v>
      </c>
      <c r="G2" s="25" t="s">
        <v>2</v>
      </c>
      <c r="H2" s="25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9"/>
      <c r="R2" s="25" t="s">
        <v>39</v>
      </c>
      <c r="S2" s="25" t="s">
        <v>40</v>
      </c>
      <c r="T2" s="25" t="s">
        <v>41</v>
      </c>
      <c r="U2" s="25" t="s">
        <v>42</v>
      </c>
    </row>
    <row r="3" spans="1:21" s="30" customFormat="1">
      <c r="A3" s="28"/>
      <c r="B3" s="86"/>
      <c r="C3" s="28"/>
      <c r="D3" s="31" t="s">
        <v>24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9"/>
      <c r="R3" s="26"/>
      <c r="S3" s="26"/>
      <c r="T3" s="26"/>
      <c r="U3" s="26"/>
    </row>
    <row r="4" spans="1:21" s="30" customFormat="1">
      <c r="A4" s="28">
        <v>1</v>
      </c>
      <c r="B4" s="45" t="s">
        <v>12</v>
      </c>
      <c r="C4" s="32" t="s">
        <v>129</v>
      </c>
      <c r="D4" s="33" t="s">
        <v>130</v>
      </c>
      <c r="E4" s="1">
        <v>1</v>
      </c>
      <c r="F4" s="1">
        <v>2</v>
      </c>
      <c r="G4" s="1">
        <v>2.67</v>
      </c>
      <c r="H4" s="1">
        <v>2.33</v>
      </c>
      <c r="I4" s="1">
        <v>1.67</v>
      </c>
      <c r="J4" s="1">
        <v>1.67</v>
      </c>
      <c r="K4" s="1">
        <v>1.5</v>
      </c>
      <c r="L4" s="1">
        <v>2.83</v>
      </c>
      <c r="M4" s="1">
        <v>2.5</v>
      </c>
      <c r="N4" s="1">
        <v>3</v>
      </c>
      <c r="O4" s="1">
        <v>1</v>
      </c>
      <c r="P4" s="1">
        <v>3</v>
      </c>
      <c r="Q4" s="34"/>
      <c r="R4" s="8"/>
      <c r="S4" s="8"/>
      <c r="T4" s="8"/>
      <c r="U4" s="8"/>
    </row>
    <row r="5" spans="1:21" s="30" customFormat="1">
      <c r="A5" s="28">
        <v>2</v>
      </c>
      <c r="B5" s="45" t="s">
        <v>12</v>
      </c>
      <c r="C5" s="32" t="s">
        <v>131</v>
      </c>
      <c r="D5" s="33" t="s">
        <v>132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0.6</v>
      </c>
      <c r="K5" s="1">
        <v>2.2000000000000002</v>
      </c>
      <c r="L5" s="1">
        <v>1.6</v>
      </c>
      <c r="M5" s="1">
        <v>2.2000000000000002</v>
      </c>
      <c r="N5" s="1">
        <v>3</v>
      </c>
      <c r="O5" s="1">
        <v>0</v>
      </c>
      <c r="P5" s="1">
        <v>3</v>
      </c>
      <c r="Q5" s="34"/>
      <c r="R5" s="1"/>
      <c r="S5" s="1"/>
      <c r="T5" s="1"/>
      <c r="U5" s="1"/>
    </row>
    <row r="6" spans="1:21" s="30" customFormat="1">
      <c r="A6" s="28">
        <v>3</v>
      </c>
      <c r="B6" s="45" t="s">
        <v>12</v>
      </c>
      <c r="C6" s="32" t="s">
        <v>51</v>
      </c>
      <c r="D6" s="33" t="s">
        <v>52</v>
      </c>
      <c r="E6" s="1">
        <v>1.2</v>
      </c>
      <c r="F6" s="1">
        <v>1.2</v>
      </c>
      <c r="G6" s="1">
        <v>1.2</v>
      </c>
      <c r="H6" s="1">
        <v>1.2</v>
      </c>
      <c r="I6" s="1">
        <v>1.2</v>
      </c>
      <c r="J6" s="1">
        <v>1.2</v>
      </c>
      <c r="K6" s="1">
        <v>0.9</v>
      </c>
      <c r="L6" s="1">
        <v>0.9</v>
      </c>
      <c r="M6" s="1">
        <v>0.9</v>
      </c>
      <c r="N6" s="1">
        <v>0.9</v>
      </c>
      <c r="O6" s="1">
        <v>0.9</v>
      </c>
      <c r="P6" s="1">
        <v>0.9</v>
      </c>
      <c r="Q6" s="34"/>
      <c r="R6" s="8"/>
      <c r="S6" s="8"/>
      <c r="T6" s="8"/>
      <c r="U6" s="8"/>
    </row>
    <row r="7" spans="1:21" s="30" customFormat="1">
      <c r="A7" s="28">
        <v>4</v>
      </c>
      <c r="B7" s="45" t="s">
        <v>12</v>
      </c>
      <c r="C7" s="32" t="s">
        <v>53</v>
      </c>
      <c r="D7" s="33" t="s">
        <v>54</v>
      </c>
      <c r="E7" s="1">
        <v>3</v>
      </c>
      <c r="F7" s="1">
        <v>2.3333333333333335</v>
      </c>
      <c r="G7" s="1">
        <v>2.5</v>
      </c>
      <c r="H7" s="1">
        <v>2.5</v>
      </c>
      <c r="I7" s="1">
        <v>2</v>
      </c>
      <c r="J7" s="1">
        <v>2</v>
      </c>
      <c r="K7" s="1">
        <v>0</v>
      </c>
      <c r="L7" s="1">
        <v>0</v>
      </c>
      <c r="M7" s="1">
        <v>0</v>
      </c>
      <c r="N7" s="1">
        <v>2.2000000000000002</v>
      </c>
      <c r="O7" s="1">
        <v>0</v>
      </c>
      <c r="P7" s="1">
        <v>2.25</v>
      </c>
      <c r="Q7" s="34"/>
      <c r="R7" s="8"/>
      <c r="S7" s="8"/>
      <c r="T7" s="8"/>
      <c r="U7" s="8"/>
    </row>
    <row r="8" spans="1:21" s="30" customFormat="1">
      <c r="A8" s="28">
        <v>5</v>
      </c>
      <c r="B8" s="45" t="s">
        <v>12</v>
      </c>
      <c r="C8" s="32" t="s">
        <v>55</v>
      </c>
      <c r="D8" s="33" t="s">
        <v>56</v>
      </c>
      <c r="E8" s="1">
        <v>2.8</v>
      </c>
      <c r="F8" s="1">
        <v>2.5</v>
      </c>
      <c r="G8" s="1">
        <v>2.6666666666666665</v>
      </c>
      <c r="H8" s="1">
        <v>2.3333333333333335</v>
      </c>
      <c r="I8" s="1">
        <v>2.75</v>
      </c>
      <c r="J8" s="1">
        <v>2</v>
      </c>
      <c r="K8" s="1">
        <v>0</v>
      </c>
      <c r="L8" s="1">
        <v>2.6666666666666665</v>
      </c>
      <c r="M8" s="1">
        <v>2.6</v>
      </c>
      <c r="N8" s="1">
        <v>2.25</v>
      </c>
      <c r="O8" s="1">
        <v>2.5</v>
      </c>
      <c r="P8" s="1">
        <v>2.6</v>
      </c>
      <c r="Q8" s="34"/>
      <c r="R8" s="8"/>
      <c r="S8" s="8"/>
      <c r="T8" s="8"/>
      <c r="U8" s="8"/>
    </row>
    <row r="9" spans="1:21" s="30" customFormat="1">
      <c r="A9" s="28">
        <v>6</v>
      </c>
      <c r="B9" s="45" t="s">
        <v>12</v>
      </c>
      <c r="C9" s="32" t="s">
        <v>170</v>
      </c>
      <c r="D9" s="33" t="s">
        <v>57</v>
      </c>
      <c r="E9" s="1">
        <v>1.375</v>
      </c>
      <c r="F9" s="1">
        <v>1.375</v>
      </c>
      <c r="G9" s="1">
        <v>1.375</v>
      </c>
      <c r="H9" s="1">
        <v>1.375</v>
      </c>
      <c r="I9" s="1">
        <v>1.375</v>
      </c>
      <c r="J9" s="1">
        <v>1.142857</v>
      </c>
      <c r="K9" s="1">
        <v>1.142857</v>
      </c>
      <c r="L9" s="1">
        <v>1.3333330000000001</v>
      </c>
      <c r="M9" s="1">
        <v>1.4</v>
      </c>
      <c r="N9" s="1">
        <v>0.75</v>
      </c>
      <c r="O9" s="1">
        <v>1.285714</v>
      </c>
      <c r="P9" s="1">
        <v>1.1666669999999999</v>
      </c>
      <c r="Q9" s="34"/>
      <c r="R9" s="77"/>
      <c r="S9" s="77"/>
      <c r="T9" s="77"/>
      <c r="U9" s="77"/>
    </row>
    <row r="10" spans="1:21">
      <c r="A10" s="28">
        <v>7</v>
      </c>
      <c r="B10" s="45" t="s">
        <v>12</v>
      </c>
      <c r="C10" s="7" t="s">
        <v>59</v>
      </c>
      <c r="D10" s="35" t="s">
        <v>58</v>
      </c>
      <c r="E10" s="1">
        <v>2.75</v>
      </c>
      <c r="F10" s="1">
        <v>2.75</v>
      </c>
      <c r="G10" s="1">
        <v>2.75</v>
      </c>
      <c r="H10" s="1">
        <v>2.75</v>
      </c>
      <c r="I10" s="1">
        <v>2.5</v>
      </c>
      <c r="J10" s="1">
        <v>2</v>
      </c>
      <c r="K10" s="1">
        <v>1.25</v>
      </c>
      <c r="L10" s="1">
        <v>1.25</v>
      </c>
      <c r="M10" s="1">
        <v>1.25</v>
      </c>
      <c r="N10" s="1">
        <v>2</v>
      </c>
      <c r="O10" s="1">
        <v>1.5</v>
      </c>
      <c r="P10" s="1">
        <v>1</v>
      </c>
      <c r="Q10" s="36"/>
      <c r="R10" s="8">
        <v>3</v>
      </c>
      <c r="S10" s="8">
        <v>3</v>
      </c>
      <c r="T10" s="8">
        <v>3</v>
      </c>
      <c r="U10" s="8">
        <v>2.5</v>
      </c>
    </row>
    <row r="11" spans="1:21">
      <c r="A11" s="28">
        <v>8</v>
      </c>
      <c r="B11" s="45" t="s">
        <v>12</v>
      </c>
      <c r="C11" s="7" t="s">
        <v>171</v>
      </c>
      <c r="D11" s="35" t="s">
        <v>60</v>
      </c>
      <c r="E11" s="1">
        <v>1.5</v>
      </c>
      <c r="F11" s="1">
        <v>1.5</v>
      </c>
      <c r="G11" s="1">
        <v>1.5</v>
      </c>
      <c r="H11" s="1">
        <v>1.5</v>
      </c>
      <c r="I11" s="1">
        <v>1.5</v>
      </c>
      <c r="J11" s="1">
        <v>1.5</v>
      </c>
      <c r="K11" s="1">
        <v>1.5</v>
      </c>
      <c r="L11" s="1">
        <v>1.5</v>
      </c>
      <c r="M11" s="1">
        <v>1.5</v>
      </c>
      <c r="N11" s="1">
        <v>1.5</v>
      </c>
      <c r="O11" s="1">
        <v>1.5</v>
      </c>
      <c r="P11" s="1">
        <v>1.5</v>
      </c>
      <c r="Q11" s="37"/>
      <c r="R11" s="8"/>
      <c r="S11" s="8"/>
      <c r="T11" s="8"/>
      <c r="U11" s="8"/>
    </row>
    <row r="12" spans="1:21">
      <c r="A12" s="38"/>
      <c r="B12" s="45"/>
      <c r="C12" s="7"/>
      <c r="D12" s="62" t="s">
        <v>47</v>
      </c>
      <c r="E12" s="61">
        <f t="shared" ref="E12:P12" si="0">AVERAGE(E4:E11)</f>
        <v>1.703125</v>
      </c>
      <c r="F12" s="61">
        <f t="shared" si="0"/>
        <v>1.7072916666666667</v>
      </c>
      <c r="G12" s="61">
        <f t="shared" si="0"/>
        <v>1.8327083333333334</v>
      </c>
      <c r="H12" s="61">
        <f t="shared" si="0"/>
        <v>1.7485416666666667</v>
      </c>
      <c r="I12" s="61">
        <f t="shared" si="0"/>
        <v>1.6243750000000001</v>
      </c>
      <c r="J12" s="61">
        <f t="shared" si="0"/>
        <v>1.514107125</v>
      </c>
      <c r="K12" s="61">
        <f t="shared" si="0"/>
        <v>1.0616071250000001</v>
      </c>
      <c r="L12" s="61">
        <f t="shared" si="0"/>
        <v>1.5099999583333332</v>
      </c>
      <c r="M12" s="61">
        <f t="shared" si="0"/>
        <v>1.5437500000000002</v>
      </c>
      <c r="N12" s="61">
        <f t="shared" si="0"/>
        <v>1.9500000000000002</v>
      </c>
      <c r="O12" s="61">
        <f t="shared" si="0"/>
        <v>1.0857142500000001</v>
      </c>
      <c r="P12" s="61">
        <f t="shared" si="0"/>
        <v>1.927083375</v>
      </c>
      <c r="Q12" s="56"/>
      <c r="R12" s="61">
        <f>AVERAGE(R4:R11)</f>
        <v>3</v>
      </c>
      <c r="S12" s="61">
        <f>AVERAGE(S4:S11)</f>
        <v>3</v>
      </c>
      <c r="T12" s="61">
        <f>AVERAGE(T4:T11)</f>
        <v>3</v>
      </c>
      <c r="U12" s="61">
        <f>AVERAGE(U4:U11)</f>
        <v>2.5</v>
      </c>
    </row>
    <row r="13" spans="1:21" s="43" customFormat="1">
      <c r="A13" s="46"/>
      <c r="B13" s="47"/>
      <c r="C13" s="47"/>
      <c r="D13" s="64" t="s">
        <v>167</v>
      </c>
      <c r="E13" s="65" t="str">
        <f>IF(E12&gt;1.5,"A","NA")</f>
        <v>A</v>
      </c>
      <c r="F13" s="65" t="str">
        <f t="shared" ref="F13:U13" si="1">IF(F12&gt;1.5,"A","NA")</f>
        <v>A</v>
      </c>
      <c r="G13" s="65" t="str">
        <f t="shared" si="1"/>
        <v>A</v>
      </c>
      <c r="H13" s="65" t="str">
        <f t="shared" si="1"/>
        <v>A</v>
      </c>
      <c r="I13" s="65" t="str">
        <f t="shared" si="1"/>
        <v>A</v>
      </c>
      <c r="J13" s="65" t="str">
        <f t="shared" si="1"/>
        <v>A</v>
      </c>
      <c r="K13" s="65" t="str">
        <f t="shared" si="1"/>
        <v>NA</v>
      </c>
      <c r="L13" s="65" t="str">
        <f t="shared" si="1"/>
        <v>A</v>
      </c>
      <c r="M13" s="65" t="str">
        <f t="shared" si="1"/>
        <v>A</v>
      </c>
      <c r="N13" s="65" t="str">
        <f t="shared" si="1"/>
        <v>A</v>
      </c>
      <c r="O13" s="65" t="str">
        <f t="shared" si="1"/>
        <v>NA</v>
      </c>
      <c r="P13" s="65" t="str">
        <f t="shared" si="1"/>
        <v>A</v>
      </c>
      <c r="Q13" s="4"/>
      <c r="R13" s="65" t="str">
        <f t="shared" si="1"/>
        <v>A</v>
      </c>
      <c r="S13" s="65" t="str">
        <f t="shared" si="1"/>
        <v>A</v>
      </c>
      <c r="T13" s="65" t="str">
        <f t="shared" si="1"/>
        <v>A</v>
      </c>
      <c r="U13" s="65" t="str">
        <f t="shared" si="1"/>
        <v>A</v>
      </c>
    </row>
    <row r="15" spans="1:21">
      <c r="K15" s="84"/>
    </row>
  </sheetData>
  <mergeCells count="1">
    <mergeCell ref="A1:P1"/>
  </mergeCells>
  <conditionalFormatting sqref="E4:U12">
    <cfRule type="cellIs" dxfId="17" priority="5" stopIfTrue="1" operator="greaterThan">
      <formula>3</formula>
    </cfRule>
  </conditionalFormatting>
  <conditionalFormatting sqref="C1:C1048576">
    <cfRule type="duplicateValues" dxfId="16" priority="1"/>
  </conditionalFormatting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B4" sqref="B4"/>
    </sheetView>
  </sheetViews>
  <sheetFormatPr defaultRowHeight="12.75"/>
  <cols>
    <col min="1" max="1" width="3" style="27" bestFit="1" customWidth="1"/>
    <col min="2" max="2" width="4.42578125" style="27" bestFit="1" customWidth="1"/>
    <col min="3" max="3" width="12.140625" style="27" bestFit="1" customWidth="1"/>
    <col min="4" max="4" width="36" style="27" bestFit="1" customWidth="1"/>
    <col min="5" max="5" width="9.5703125" style="27" bestFit="1" customWidth="1"/>
    <col min="6" max="16" width="7.5703125" style="27" bestFit="1" customWidth="1"/>
    <col min="17" max="17" width="3.42578125" style="27" customWidth="1"/>
    <col min="18" max="21" width="7.5703125" style="27" bestFit="1" customWidth="1"/>
    <col min="22" max="16384" width="9.140625" style="27"/>
  </cols>
  <sheetData>
    <row r="1" spans="1:21">
      <c r="A1" s="96" t="s">
        <v>23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1" s="30" customFormat="1">
      <c r="A2" s="28" t="s">
        <v>35</v>
      </c>
      <c r="B2" s="28" t="s">
        <v>18</v>
      </c>
      <c r="C2" s="28" t="s">
        <v>17</v>
      </c>
      <c r="D2" s="28" t="s">
        <v>16</v>
      </c>
      <c r="E2" s="71" t="s">
        <v>0</v>
      </c>
      <c r="F2" s="71" t="s">
        <v>1</v>
      </c>
      <c r="G2" s="71" t="s">
        <v>2</v>
      </c>
      <c r="H2" s="71" t="s">
        <v>3</v>
      </c>
      <c r="I2" s="71" t="s">
        <v>4</v>
      </c>
      <c r="J2" s="71" t="s">
        <v>5</v>
      </c>
      <c r="K2" s="71" t="s">
        <v>6</v>
      </c>
      <c r="L2" s="71" t="s">
        <v>7</v>
      </c>
      <c r="M2" s="71" t="s">
        <v>8</v>
      </c>
      <c r="N2" s="71" t="s">
        <v>9</v>
      </c>
      <c r="O2" s="71" t="s">
        <v>10</v>
      </c>
      <c r="P2" s="71" t="s">
        <v>11</v>
      </c>
      <c r="Q2" s="29"/>
      <c r="R2" s="71" t="s">
        <v>39</v>
      </c>
      <c r="S2" s="71" t="s">
        <v>40</v>
      </c>
      <c r="T2" s="71" t="s">
        <v>41</v>
      </c>
      <c r="U2" s="71" t="s">
        <v>42</v>
      </c>
    </row>
    <row r="3" spans="1:21" s="30" customFormat="1">
      <c r="A3" s="28"/>
      <c r="B3" s="28"/>
      <c r="C3" s="28"/>
      <c r="D3" s="31" t="s">
        <v>24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29"/>
      <c r="R3" s="72"/>
      <c r="S3" s="72"/>
      <c r="T3" s="72"/>
      <c r="U3" s="72"/>
    </row>
    <row r="4" spans="1:21" s="30" customFormat="1">
      <c r="A4" s="28">
        <v>1</v>
      </c>
      <c r="B4" s="45" t="s">
        <v>205</v>
      </c>
      <c r="C4" s="28" t="s">
        <v>62</v>
      </c>
      <c r="D4" s="75" t="s">
        <v>61</v>
      </c>
      <c r="E4" s="1">
        <v>0.2</v>
      </c>
      <c r="F4" s="1">
        <v>0.2</v>
      </c>
      <c r="G4" s="1">
        <v>0.2</v>
      </c>
      <c r="H4" s="1">
        <v>0.2</v>
      </c>
      <c r="I4" s="1">
        <v>0.2</v>
      </c>
      <c r="J4" s="1">
        <v>0.2</v>
      </c>
      <c r="K4" s="1">
        <v>0.2</v>
      </c>
      <c r="L4" s="1">
        <v>0.2</v>
      </c>
      <c r="M4" s="1">
        <v>0.2</v>
      </c>
      <c r="N4" s="1">
        <v>0.2</v>
      </c>
      <c r="O4" s="1">
        <v>0.2</v>
      </c>
      <c r="P4" s="1">
        <v>0.2</v>
      </c>
      <c r="Q4" s="34"/>
      <c r="R4" s="1"/>
      <c r="S4" s="1"/>
      <c r="T4" s="1"/>
      <c r="U4" s="1"/>
    </row>
    <row r="5" spans="1:21" s="30" customFormat="1">
      <c r="A5" s="28">
        <v>2</v>
      </c>
      <c r="B5" s="45" t="s">
        <v>205</v>
      </c>
      <c r="C5" s="28" t="s">
        <v>64</v>
      </c>
      <c r="D5" s="75" t="s">
        <v>63</v>
      </c>
      <c r="E5" s="1">
        <v>2.6666666666666665</v>
      </c>
      <c r="F5" s="1">
        <v>2.3333333333333335</v>
      </c>
      <c r="G5" s="1">
        <v>3</v>
      </c>
      <c r="H5" s="1">
        <v>2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2.8333333333333335</v>
      </c>
      <c r="O5" s="1">
        <v>0</v>
      </c>
      <c r="P5" s="1">
        <v>2.5</v>
      </c>
      <c r="Q5" s="34"/>
      <c r="R5" s="1"/>
      <c r="S5" s="1"/>
      <c r="T5" s="1"/>
      <c r="U5" s="1"/>
    </row>
    <row r="6" spans="1:21" s="30" customFormat="1">
      <c r="A6" s="28">
        <v>3</v>
      </c>
      <c r="B6" s="45" t="s">
        <v>205</v>
      </c>
      <c r="C6" s="28" t="s">
        <v>66</v>
      </c>
      <c r="D6" s="75" t="s">
        <v>65</v>
      </c>
      <c r="E6" s="78">
        <v>2.75</v>
      </c>
      <c r="F6" s="78">
        <v>2.6666666666666665</v>
      </c>
      <c r="G6" s="78">
        <v>3</v>
      </c>
      <c r="H6" s="78">
        <v>3</v>
      </c>
      <c r="I6" s="78">
        <v>2.6666666666666665</v>
      </c>
      <c r="J6" s="78">
        <v>3</v>
      </c>
      <c r="K6" s="78">
        <v>0</v>
      </c>
      <c r="L6" s="78">
        <v>3</v>
      </c>
      <c r="M6" s="78">
        <v>2.75</v>
      </c>
      <c r="N6" s="78">
        <v>3</v>
      </c>
      <c r="O6" s="78">
        <v>3</v>
      </c>
      <c r="P6" s="78">
        <v>3</v>
      </c>
      <c r="Q6" s="34"/>
      <c r="R6" s="1"/>
      <c r="S6" s="1"/>
      <c r="T6" s="1"/>
      <c r="U6" s="1"/>
    </row>
    <row r="7" spans="1:21" s="30" customFormat="1">
      <c r="A7" s="28">
        <v>4</v>
      </c>
      <c r="B7" s="45" t="s">
        <v>205</v>
      </c>
      <c r="C7" s="28" t="s">
        <v>68</v>
      </c>
      <c r="D7" s="75" t="s">
        <v>67</v>
      </c>
      <c r="E7" s="1">
        <v>2.4</v>
      </c>
      <c r="F7" s="1">
        <v>2.4</v>
      </c>
      <c r="G7" s="1">
        <v>2.4</v>
      </c>
      <c r="H7" s="1">
        <v>2.4</v>
      </c>
      <c r="I7" s="1">
        <v>1.8</v>
      </c>
      <c r="J7" s="1">
        <v>1.6</v>
      </c>
      <c r="K7" s="1">
        <v>0.8</v>
      </c>
      <c r="L7" s="1">
        <v>0.8</v>
      </c>
      <c r="M7" s="1">
        <v>0.8</v>
      </c>
      <c r="N7" s="1">
        <v>0.8</v>
      </c>
      <c r="O7" s="1">
        <v>1</v>
      </c>
      <c r="P7" s="1">
        <v>2.4</v>
      </c>
      <c r="Q7" s="34"/>
      <c r="R7" s="1">
        <v>1.8</v>
      </c>
      <c r="S7" s="1">
        <v>1.8</v>
      </c>
      <c r="T7" s="1">
        <v>1.8</v>
      </c>
      <c r="U7" s="1">
        <v>1.8</v>
      </c>
    </row>
    <row r="8" spans="1:21" s="30" customFormat="1">
      <c r="A8" s="28">
        <v>5</v>
      </c>
      <c r="B8" s="45" t="s">
        <v>205</v>
      </c>
      <c r="C8" s="28" t="s">
        <v>70</v>
      </c>
      <c r="D8" s="75" t="s">
        <v>69</v>
      </c>
      <c r="E8" s="1">
        <v>3</v>
      </c>
      <c r="F8" s="1">
        <v>3</v>
      </c>
      <c r="G8" s="1">
        <v>3</v>
      </c>
      <c r="H8" s="1">
        <v>2.5</v>
      </c>
      <c r="I8" s="1">
        <v>2.5</v>
      </c>
      <c r="J8" s="1">
        <v>2.1666666666666665</v>
      </c>
      <c r="K8" s="1">
        <v>1.6666666666666667</v>
      </c>
      <c r="L8" s="1">
        <v>1.3333333333333333</v>
      </c>
      <c r="M8" s="1">
        <v>1.1666666666666667</v>
      </c>
      <c r="N8" s="1">
        <v>1.1666666666666667</v>
      </c>
      <c r="O8" s="1">
        <v>1.3333333333333333</v>
      </c>
      <c r="P8" s="1">
        <v>1.1666666666666667</v>
      </c>
      <c r="Q8" s="34"/>
      <c r="R8" s="1">
        <v>2.5</v>
      </c>
      <c r="S8" s="1">
        <v>2.5</v>
      </c>
      <c r="T8" s="1">
        <v>3</v>
      </c>
      <c r="U8" s="1">
        <v>2.75</v>
      </c>
    </row>
    <row r="9" spans="1:21" s="30" customFormat="1">
      <c r="A9" s="28">
        <v>6</v>
      </c>
      <c r="B9" s="45" t="s">
        <v>205</v>
      </c>
      <c r="C9" s="28" t="s">
        <v>72</v>
      </c>
      <c r="D9" s="75" t="s">
        <v>71</v>
      </c>
      <c r="E9" s="1">
        <v>2.8</v>
      </c>
      <c r="F9" s="1">
        <v>2.8</v>
      </c>
      <c r="G9" s="1">
        <v>2.6</v>
      </c>
      <c r="H9" s="1">
        <v>2.2000000000000002</v>
      </c>
      <c r="I9" s="1">
        <v>2.6</v>
      </c>
      <c r="J9" s="1">
        <v>2.8</v>
      </c>
      <c r="K9" s="1">
        <v>2.2000000000000002</v>
      </c>
      <c r="L9" s="1">
        <v>2.6</v>
      </c>
      <c r="M9" s="1">
        <v>2.6</v>
      </c>
      <c r="N9" s="1">
        <v>3</v>
      </c>
      <c r="O9" s="1">
        <v>2.6</v>
      </c>
      <c r="P9" s="1">
        <v>2.6</v>
      </c>
      <c r="Q9" s="34"/>
      <c r="R9" s="1">
        <v>2.6</v>
      </c>
      <c r="S9" s="1">
        <v>2.4</v>
      </c>
      <c r="T9" s="1">
        <v>2.8</v>
      </c>
      <c r="U9" s="1">
        <v>3</v>
      </c>
    </row>
    <row r="10" spans="1:21" s="30" customFormat="1">
      <c r="A10" s="28">
        <v>7</v>
      </c>
      <c r="B10" s="45" t="s">
        <v>205</v>
      </c>
      <c r="C10" s="28" t="s">
        <v>74</v>
      </c>
      <c r="D10" s="75" t="s">
        <v>73</v>
      </c>
      <c r="E10" s="1">
        <v>0.67</v>
      </c>
      <c r="F10" s="1">
        <v>0.67</v>
      </c>
      <c r="G10" s="1">
        <v>0.6</v>
      </c>
      <c r="H10" s="1">
        <v>0.67</v>
      </c>
      <c r="I10" s="1">
        <v>0.67</v>
      </c>
      <c r="J10" s="1">
        <v>0.67</v>
      </c>
      <c r="K10" s="1">
        <v>0.67</v>
      </c>
      <c r="L10" s="1">
        <v>0.8</v>
      </c>
      <c r="M10" s="1">
        <v>0.5</v>
      </c>
      <c r="N10" s="1">
        <v>0.67</v>
      </c>
      <c r="O10" s="1">
        <v>0.67</v>
      </c>
      <c r="P10" s="1">
        <v>0.67</v>
      </c>
      <c r="Q10" s="34"/>
      <c r="R10" s="1"/>
      <c r="S10" s="1"/>
      <c r="T10" s="1"/>
      <c r="U10" s="1"/>
    </row>
    <row r="11" spans="1:21">
      <c r="A11" s="28">
        <v>8</v>
      </c>
      <c r="B11" s="45" t="s">
        <v>205</v>
      </c>
      <c r="C11" s="16" t="s">
        <v>179</v>
      </c>
      <c r="D11" s="76" t="s">
        <v>180</v>
      </c>
      <c r="E11" s="1">
        <v>1.2</v>
      </c>
      <c r="F11" s="1">
        <v>1.2</v>
      </c>
      <c r="G11" s="1">
        <v>1.2</v>
      </c>
      <c r="H11" s="1">
        <v>1.2</v>
      </c>
      <c r="I11" s="1">
        <v>1.2</v>
      </c>
      <c r="J11" s="1">
        <v>1.2</v>
      </c>
      <c r="K11" s="1">
        <v>1.2</v>
      </c>
      <c r="L11" s="1">
        <v>1.5</v>
      </c>
      <c r="M11" s="1">
        <v>1</v>
      </c>
      <c r="N11" s="1">
        <v>1.2</v>
      </c>
      <c r="O11" s="1">
        <v>1.2</v>
      </c>
      <c r="P11" s="1">
        <v>1.2</v>
      </c>
      <c r="Q11" s="36"/>
      <c r="R11" s="1"/>
      <c r="S11" s="1"/>
      <c r="T11" s="1"/>
      <c r="U11" s="1"/>
    </row>
    <row r="12" spans="1:21">
      <c r="A12" s="28">
        <v>9</v>
      </c>
      <c r="B12" s="45" t="s">
        <v>205</v>
      </c>
      <c r="C12" s="16" t="s">
        <v>133</v>
      </c>
      <c r="D12" s="76" t="s">
        <v>134</v>
      </c>
      <c r="E12" s="1">
        <v>0</v>
      </c>
      <c r="F12" s="1">
        <v>2</v>
      </c>
      <c r="G12" s="1">
        <v>1</v>
      </c>
      <c r="H12" s="1">
        <v>1.8</v>
      </c>
      <c r="I12" s="1">
        <v>3</v>
      </c>
      <c r="J12" s="1">
        <v>3</v>
      </c>
      <c r="K12" s="1">
        <v>3</v>
      </c>
      <c r="L12" s="1">
        <v>3</v>
      </c>
      <c r="M12" s="1">
        <v>2.8</v>
      </c>
      <c r="N12" s="1">
        <v>3</v>
      </c>
      <c r="O12" s="1">
        <v>1</v>
      </c>
      <c r="P12" s="1">
        <v>3</v>
      </c>
      <c r="Q12" s="36"/>
      <c r="R12" s="1"/>
      <c r="S12" s="1"/>
      <c r="T12" s="1"/>
      <c r="U12" s="1"/>
    </row>
    <row r="13" spans="1:21">
      <c r="A13" s="28">
        <v>10</v>
      </c>
      <c r="B13" s="45" t="s">
        <v>205</v>
      </c>
      <c r="C13" s="16" t="s">
        <v>135</v>
      </c>
      <c r="D13" s="76" t="s">
        <v>172</v>
      </c>
      <c r="E13" s="1">
        <v>0.83</v>
      </c>
      <c r="F13" s="1">
        <v>1.8</v>
      </c>
      <c r="G13" s="1">
        <v>2</v>
      </c>
      <c r="H13" s="1">
        <v>0.8</v>
      </c>
      <c r="I13" s="1">
        <v>3</v>
      </c>
      <c r="J13" s="1">
        <v>3</v>
      </c>
      <c r="K13" s="1">
        <v>2</v>
      </c>
      <c r="L13" s="1">
        <v>3</v>
      </c>
      <c r="M13" s="1">
        <v>3</v>
      </c>
      <c r="N13" s="1">
        <v>3</v>
      </c>
      <c r="O13" s="1">
        <v>3</v>
      </c>
      <c r="P13" s="1">
        <v>3</v>
      </c>
      <c r="Q13" s="37"/>
      <c r="R13" s="1"/>
      <c r="S13" s="1"/>
      <c r="T13" s="1"/>
      <c r="U13" s="1"/>
    </row>
    <row r="14" spans="1:21">
      <c r="A14" s="39"/>
      <c r="B14" s="7"/>
      <c r="C14" s="7"/>
      <c r="D14" s="62" t="s">
        <v>47</v>
      </c>
      <c r="E14" s="61">
        <f>AVERAGE(E4:E13)</f>
        <v>1.6516666666666666</v>
      </c>
      <c r="F14" s="61">
        <f t="shared" ref="F14:P14" si="0">AVERAGE(F4:F13)</f>
        <v>1.9069999999999996</v>
      </c>
      <c r="G14" s="61">
        <f t="shared" si="0"/>
        <v>1.9</v>
      </c>
      <c r="H14" s="61">
        <f t="shared" si="0"/>
        <v>1.677</v>
      </c>
      <c r="I14" s="61">
        <f t="shared" si="0"/>
        <v>1.7636666666666667</v>
      </c>
      <c r="J14" s="61">
        <f t="shared" si="0"/>
        <v>1.7636666666666663</v>
      </c>
      <c r="K14" s="61">
        <f t="shared" si="0"/>
        <v>1.1736666666666669</v>
      </c>
      <c r="L14" s="61">
        <f t="shared" si="0"/>
        <v>1.6233333333333335</v>
      </c>
      <c r="M14" s="61">
        <f t="shared" si="0"/>
        <v>1.4816666666666667</v>
      </c>
      <c r="N14" s="61">
        <f t="shared" si="0"/>
        <v>1.8869999999999998</v>
      </c>
      <c r="O14" s="61">
        <f t="shared" si="0"/>
        <v>1.4003333333333332</v>
      </c>
      <c r="P14" s="61">
        <f t="shared" si="0"/>
        <v>1.9736666666666665</v>
      </c>
      <c r="Q14" s="56"/>
      <c r="R14" s="61">
        <f>AVERAGE(R4:R13)</f>
        <v>2.3000000000000003</v>
      </c>
      <c r="S14" s="61">
        <f t="shared" ref="S14" si="1">AVERAGE(S4:S13)</f>
        <v>2.2333333333333329</v>
      </c>
      <c r="T14" s="61">
        <f t="shared" ref="T14" si="2">AVERAGE(T4:T13)</f>
        <v>2.5333333333333332</v>
      </c>
      <c r="U14" s="61">
        <f t="shared" ref="U14" si="3">AVERAGE(U4:U13)</f>
        <v>2.5166666666666666</v>
      </c>
    </row>
    <row r="15" spans="1:21" s="43" customFormat="1">
      <c r="A15" s="46"/>
      <c r="B15" s="47"/>
      <c r="C15" s="47"/>
      <c r="D15" s="64" t="s">
        <v>167</v>
      </c>
      <c r="E15" s="65" t="str">
        <f>IF(E14&gt;1.5,"A","NA")</f>
        <v>A</v>
      </c>
      <c r="F15" s="65" t="str">
        <f t="shared" ref="F15:U15" si="4">IF(F14&gt;1.5,"A","NA")</f>
        <v>A</v>
      </c>
      <c r="G15" s="65" t="str">
        <f t="shared" si="4"/>
        <v>A</v>
      </c>
      <c r="H15" s="65" t="str">
        <f t="shared" si="4"/>
        <v>A</v>
      </c>
      <c r="I15" s="65" t="str">
        <f t="shared" si="4"/>
        <v>A</v>
      </c>
      <c r="J15" s="65" t="str">
        <f t="shared" si="4"/>
        <v>A</v>
      </c>
      <c r="K15" s="65" t="str">
        <f t="shared" si="4"/>
        <v>NA</v>
      </c>
      <c r="L15" s="65" t="str">
        <f t="shared" si="4"/>
        <v>A</v>
      </c>
      <c r="M15" s="65" t="str">
        <f t="shared" si="4"/>
        <v>NA</v>
      </c>
      <c r="N15" s="65" t="str">
        <f t="shared" si="4"/>
        <v>A</v>
      </c>
      <c r="O15" s="65" t="str">
        <f t="shared" si="4"/>
        <v>NA</v>
      </c>
      <c r="P15" s="65" t="str">
        <f t="shared" si="4"/>
        <v>A</v>
      </c>
      <c r="Q15" s="4"/>
      <c r="R15" s="65" t="str">
        <f t="shared" si="4"/>
        <v>A</v>
      </c>
      <c r="S15" s="65" t="str">
        <f t="shared" si="4"/>
        <v>A</v>
      </c>
      <c r="T15" s="65" t="str">
        <f t="shared" si="4"/>
        <v>A</v>
      </c>
      <c r="U15" s="65" t="str">
        <f t="shared" si="4"/>
        <v>A</v>
      </c>
    </row>
  </sheetData>
  <mergeCells count="1">
    <mergeCell ref="A1:P1"/>
  </mergeCells>
  <conditionalFormatting sqref="E4:U14">
    <cfRule type="cellIs" dxfId="15" priority="3" stopIfTrue="1" operator="greaterThan">
      <formula>3</formula>
    </cfRule>
  </conditionalFormatting>
  <conditionalFormatting sqref="C1:C1048576">
    <cfRule type="duplicateValues" dxfId="14" priority="1"/>
  </conditionalFormatting>
  <pageMargins left="0.2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B2" sqref="B1:B1048576"/>
    </sheetView>
  </sheetViews>
  <sheetFormatPr defaultRowHeight="12.75"/>
  <cols>
    <col min="1" max="1" width="3" style="27" customWidth="1"/>
    <col min="2" max="2" width="4.42578125" style="89" bestFit="1" customWidth="1"/>
    <col min="3" max="3" width="12.140625" style="27" bestFit="1" customWidth="1"/>
    <col min="4" max="4" width="33.85546875" style="27" bestFit="1" customWidth="1"/>
    <col min="5" max="5" width="9.5703125" style="27" bestFit="1" customWidth="1"/>
    <col min="6" max="16" width="7.5703125" style="27" bestFit="1" customWidth="1"/>
    <col min="17" max="17" width="3.5703125" style="27" customWidth="1"/>
    <col min="18" max="21" width="7.5703125" style="27" bestFit="1" customWidth="1"/>
    <col min="22" max="16384" width="9.140625" style="27"/>
  </cols>
  <sheetData>
    <row r="1" spans="1:21">
      <c r="A1" s="96" t="s">
        <v>23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41"/>
    </row>
    <row r="2" spans="1:21" s="30" customFormat="1">
      <c r="A2" s="2" t="s">
        <v>35</v>
      </c>
      <c r="B2" s="16" t="s">
        <v>18</v>
      </c>
      <c r="C2" s="2" t="s">
        <v>17</v>
      </c>
      <c r="D2" s="25" t="s">
        <v>16</v>
      </c>
      <c r="E2" s="25" t="s">
        <v>0</v>
      </c>
      <c r="F2" s="25" t="s">
        <v>1</v>
      </c>
      <c r="G2" s="25" t="s">
        <v>2</v>
      </c>
      <c r="H2" s="25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11"/>
      <c r="R2" s="25" t="s">
        <v>39</v>
      </c>
      <c r="S2" s="25" t="s">
        <v>40</v>
      </c>
      <c r="T2" s="25" t="s">
        <v>41</v>
      </c>
      <c r="U2" s="25" t="s">
        <v>42</v>
      </c>
    </row>
    <row r="3" spans="1:21">
      <c r="A3" s="14"/>
      <c r="B3" s="7"/>
      <c r="C3" s="7"/>
      <c r="D3" s="7" t="s">
        <v>25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7"/>
      <c r="R3" s="1"/>
      <c r="S3" s="1"/>
      <c r="T3" s="1"/>
      <c r="U3" s="1"/>
    </row>
    <row r="4" spans="1:21">
      <c r="A4" s="14">
        <v>1</v>
      </c>
      <c r="B4" s="7" t="s">
        <v>13</v>
      </c>
      <c r="C4" s="19" t="s">
        <v>75</v>
      </c>
      <c r="D4" s="19" t="s">
        <v>76</v>
      </c>
      <c r="E4" s="1">
        <v>0.4</v>
      </c>
      <c r="F4" s="1">
        <v>1.8</v>
      </c>
      <c r="G4" s="1">
        <v>1.4</v>
      </c>
      <c r="H4" s="1">
        <v>2.8</v>
      </c>
      <c r="I4" s="1">
        <v>1</v>
      </c>
      <c r="J4" s="1">
        <v>2.6</v>
      </c>
      <c r="K4" s="1">
        <v>2.4</v>
      </c>
      <c r="L4" s="1">
        <v>3</v>
      </c>
      <c r="M4" s="1">
        <v>3</v>
      </c>
      <c r="N4" s="1">
        <v>2.4</v>
      </c>
      <c r="O4" s="1">
        <v>0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7" t="s">
        <v>13</v>
      </c>
      <c r="C5" s="19" t="s">
        <v>77</v>
      </c>
      <c r="D5" s="42" t="s">
        <v>49</v>
      </c>
      <c r="E5" s="1">
        <v>1.05</v>
      </c>
      <c r="F5" s="1">
        <v>1.05</v>
      </c>
      <c r="G5" s="1">
        <v>1.05</v>
      </c>
      <c r="H5" s="1">
        <v>1.05</v>
      </c>
      <c r="I5" s="1">
        <v>1.05</v>
      </c>
      <c r="J5" s="1">
        <v>1.05</v>
      </c>
      <c r="K5" s="1">
        <v>0.75</v>
      </c>
      <c r="L5" s="1">
        <v>0.75</v>
      </c>
      <c r="M5" s="1">
        <v>0.75</v>
      </c>
      <c r="N5" s="1">
        <v>0.75</v>
      </c>
      <c r="O5" s="1">
        <v>0.75</v>
      </c>
      <c r="P5" s="1">
        <v>0.75</v>
      </c>
      <c r="Q5" s="5"/>
      <c r="R5" s="1"/>
      <c r="S5" s="1"/>
      <c r="T5" s="1"/>
      <c r="U5" s="1"/>
    </row>
    <row r="6" spans="1:21">
      <c r="A6" s="14">
        <v>3</v>
      </c>
      <c r="B6" s="7" t="s">
        <v>13</v>
      </c>
      <c r="C6" s="19" t="s">
        <v>78</v>
      </c>
      <c r="D6" s="17" t="s">
        <v>79</v>
      </c>
      <c r="E6" s="1">
        <v>2.6</v>
      </c>
      <c r="F6" s="1">
        <v>2.8</v>
      </c>
      <c r="G6" s="1">
        <v>2.6</v>
      </c>
      <c r="H6" s="1">
        <v>2.4</v>
      </c>
      <c r="I6" s="1">
        <v>2</v>
      </c>
      <c r="J6" s="1">
        <v>1.6</v>
      </c>
      <c r="K6" s="1">
        <v>1.4</v>
      </c>
      <c r="L6" s="1">
        <v>1.2</v>
      </c>
      <c r="M6" s="1">
        <v>1</v>
      </c>
      <c r="N6" s="1">
        <v>2</v>
      </c>
      <c r="O6" s="1">
        <v>1.6</v>
      </c>
      <c r="P6" s="1">
        <v>2</v>
      </c>
      <c r="Q6" s="5"/>
      <c r="R6" s="1">
        <v>2.6</v>
      </c>
      <c r="S6" s="1">
        <v>2.6</v>
      </c>
      <c r="T6" s="1">
        <v>2.2000000000000002</v>
      </c>
      <c r="U6" s="1">
        <v>2.6</v>
      </c>
    </row>
    <row r="7" spans="1:21">
      <c r="A7" s="14">
        <v>4</v>
      </c>
      <c r="B7" s="7" t="s">
        <v>13</v>
      </c>
      <c r="C7" s="19" t="s">
        <v>80</v>
      </c>
      <c r="D7" s="14" t="s">
        <v>81</v>
      </c>
      <c r="E7" s="1">
        <v>2.6</v>
      </c>
      <c r="F7" s="1">
        <v>3</v>
      </c>
      <c r="G7" s="1">
        <v>2.6</v>
      </c>
      <c r="H7" s="1">
        <v>2.8</v>
      </c>
      <c r="I7" s="1">
        <v>2.4</v>
      </c>
      <c r="J7" s="1">
        <v>1</v>
      </c>
      <c r="K7" s="1">
        <v>1</v>
      </c>
      <c r="L7" s="1">
        <v>1</v>
      </c>
      <c r="M7" s="1">
        <v>1.8</v>
      </c>
      <c r="N7" s="1">
        <v>3</v>
      </c>
      <c r="O7" s="1">
        <v>3</v>
      </c>
      <c r="P7" s="1">
        <v>3</v>
      </c>
      <c r="Q7" s="5"/>
      <c r="R7" s="1">
        <v>2.6</v>
      </c>
      <c r="S7" s="1">
        <v>2.6</v>
      </c>
      <c r="T7" s="1">
        <v>2.2000000000000002</v>
      </c>
      <c r="U7" s="1">
        <v>2.6</v>
      </c>
    </row>
    <row r="8" spans="1:21">
      <c r="A8" s="14">
        <v>5</v>
      </c>
      <c r="B8" s="7" t="s">
        <v>13</v>
      </c>
      <c r="C8" s="7" t="s">
        <v>100</v>
      </c>
      <c r="D8" s="20" t="s">
        <v>101</v>
      </c>
      <c r="E8" s="1">
        <v>2.6</v>
      </c>
      <c r="F8" s="1">
        <v>3</v>
      </c>
      <c r="G8" s="1">
        <v>2.6</v>
      </c>
      <c r="H8" s="1">
        <v>2.8</v>
      </c>
      <c r="I8" s="1">
        <v>2.4</v>
      </c>
      <c r="J8" s="1">
        <v>1</v>
      </c>
      <c r="K8" s="1">
        <v>1</v>
      </c>
      <c r="L8" s="1">
        <v>1</v>
      </c>
      <c r="M8" s="1">
        <v>1.8</v>
      </c>
      <c r="N8" s="1">
        <v>3</v>
      </c>
      <c r="O8" s="1">
        <v>3</v>
      </c>
      <c r="P8" s="1">
        <v>3</v>
      </c>
      <c r="Q8" s="5"/>
      <c r="R8" s="1">
        <v>2.6</v>
      </c>
      <c r="S8" s="1">
        <v>2.6</v>
      </c>
      <c r="T8" s="1">
        <v>2.2000000000000002</v>
      </c>
      <c r="U8" s="1">
        <v>2.6</v>
      </c>
    </row>
    <row r="9" spans="1:21" ht="13.5" customHeight="1">
      <c r="A9" s="14">
        <v>6</v>
      </c>
      <c r="B9" s="7" t="s">
        <v>13</v>
      </c>
      <c r="C9" s="7" t="s">
        <v>102</v>
      </c>
      <c r="D9" s="70" t="s">
        <v>103</v>
      </c>
      <c r="E9" s="1">
        <v>2.6666666666666665</v>
      </c>
      <c r="F9" s="1">
        <v>2.6666666666666665</v>
      </c>
      <c r="G9" s="1">
        <v>2.5</v>
      </c>
      <c r="H9" s="1">
        <v>2.3333333333333335</v>
      </c>
      <c r="I9" s="1">
        <v>2.6666666666666665</v>
      </c>
      <c r="J9" s="1">
        <v>2.8333333333333335</v>
      </c>
      <c r="K9" s="1">
        <v>2.1666666666666665</v>
      </c>
      <c r="L9" s="1">
        <v>2.6666666666666665</v>
      </c>
      <c r="M9" s="1">
        <v>2.6666666666666665</v>
      </c>
      <c r="N9" s="1">
        <v>3</v>
      </c>
      <c r="O9" s="1">
        <v>2.3333333333333335</v>
      </c>
      <c r="P9" s="1">
        <v>2.6666666666666665</v>
      </c>
      <c r="Q9" s="5"/>
      <c r="R9" s="1">
        <v>2.5</v>
      </c>
      <c r="S9" s="1">
        <v>2.5</v>
      </c>
      <c r="T9" s="1">
        <v>2.6666666666666665</v>
      </c>
      <c r="U9" s="1">
        <v>3</v>
      </c>
    </row>
    <row r="10" spans="1:21">
      <c r="A10" s="14">
        <v>7</v>
      </c>
      <c r="B10" s="7" t="s">
        <v>13</v>
      </c>
      <c r="C10" s="7" t="s">
        <v>86</v>
      </c>
      <c r="D10" s="70" t="s">
        <v>87</v>
      </c>
      <c r="E10" s="1">
        <v>2.6666666666666665</v>
      </c>
      <c r="F10" s="1">
        <v>2.6666666666666665</v>
      </c>
      <c r="G10" s="1">
        <v>2.5</v>
      </c>
      <c r="H10" s="1">
        <v>2.5</v>
      </c>
      <c r="I10" s="1">
        <v>2.8333333333333335</v>
      </c>
      <c r="J10" s="1">
        <v>2.6666666666666665</v>
      </c>
      <c r="K10" s="1">
        <v>1.6666666666666667</v>
      </c>
      <c r="L10" s="1">
        <v>2</v>
      </c>
      <c r="M10" s="1">
        <v>2.25</v>
      </c>
      <c r="N10" s="1">
        <v>2.6666666666666665</v>
      </c>
      <c r="O10" s="1">
        <v>2.1666666666666665</v>
      </c>
      <c r="P10" s="1">
        <v>2.8333333333333335</v>
      </c>
      <c r="Q10" s="5"/>
      <c r="R10" s="1">
        <v>2.5</v>
      </c>
      <c r="S10" s="1">
        <v>2.5</v>
      </c>
      <c r="T10" s="1">
        <v>2.3333333333333335</v>
      </c>
      <c r="U10" s="1">
        <v>2.6666666666666665</v>
      </c>
    </row>
    <row r="11" spans="1:21">
      <c r="A11" s="14">
        <v>8</v>
      </c>
      <c r="B11" s="7" t="s">
        <v>13</v>
      </c>
      <c r="C11" s="7" t="s">
        <v>88</v>
      </c>
      <c r="D11" s="7" t="s">
        <v>89</v>
      </c>
      <c r="E11" s="1">
        <v>2.8</v>
      </c>
      <c r="F11" s="1">
        <v>2.8</v>
      </c>
      <c r="G11" s="1">
        <v>2.8</v>
      </c>
      <c r="H11" s="1">
        <v>2.8</v>
      </c>
      <c r="I11" s="1">
        <v>2.6</v>
      </c>
      <c r="J11" s="1">
        <v>2.2000000000000002</v>
      </c>
      <c r="K11" s="1">
        <v>1.2</v>
      </c>
      <c r="L11" s="1">
        <v>1</v>
      </c>
      <c r="M11" s="1">
        <v>1</v>
      </c>
      <c r="N11" s="1">
        <v>1</v>
      </c>
      <c r="O11" s="1">
        <v>1.2</v>
      </c>
      <c r="P11" s="1">
        <v>1.4</v>
      </c>
      <c r="Q11" s="5"/>
      <c r="R11" s="1">
        <v>2.6</v>
      </c>
      <c r="S11" s="1">
        <v>2.4</v>
      </c>
      <c r="T11" s="1">
        <v>2.8</v>
      </c>
      <c r="U11" s="1">
        <v>3</v>
      </c>
    </row>
    <row r="12" spans="1:21" ht="15.75" customHeight="1">
      <c r="B12" s="87"/>
      <c r="C12" s="40"/>
      <c r="D12" s="62" t="s">
        <v>47</v>
      </c>
      <c r="E12" s="61">
        <f t="shared" ref="E12:P12" si="0">AVERAGE(E4:E11)</f>
        <v>2.1729166666666666</v>
      </c>
      <c r="F12" s="61">
        <f t="shared" si="0"/>
        <v>2.4729166666666669</v>
      </c>
      <c r="G12" s="61">
        <f t="shared" si="0"/>
        <v>2.2562500000000001</v>
      </c>
      <c r="H12" s="61">
        <f t="shared" si="0"/>
        <v>2.4354166666666672</v>
      </c>
      <c r="I12" s="61">
        <f t="shared" si="0"/>
        <v>2.1187499999999999</v>
      </c>
      <c r="J12" s="61">
        <f t="shared" si="0"/>
        <v>1.8687499999999999</v>
      </c>
      <c r="K12" s="61">
        <f t="shared" si="0"/>
        <v>1.4479166666666665</v>
      </c>
      <c r="L12" s="61">
        <f t="shared" si="0"/>
        <v>1.5770833333333334</v>
      </c>
      <c r="M12" s="61">
        <f t="shared" si="0"/>
        <v>1.7833333333333332</v>
      </c>
      <c r="N12" s="61">
        <f t="shared" si="0"/>
        <v>2.2270833333333333</v>
      </c>
      <c r="O12" s="61">
        <f t="shared" si="0"/>
        <v>1.7562499999999999</v>
      </c>
      <c r="P12" s="61">
        <f t="shared" si="0"/>
        <v>2.3312499999999998</v>
      </c>
      <c r="Q12" s="63"/>
      <c r="R12" s="61">
        <f>AVERAGE(R4:R11)</f>
        <v>2.5666666666666669</v>
      </c>
      <c r="S12" s="61">
        <f>AVERAGE(S4:S11)</f>
        <v>2.5333333333333337</v>
      </c>
      <c r="T12" s="61">
        <f>AVERAGE(T4:T11)</f>
        <v>2.4000000000000004</v>
      </c>
      <c r="U12" s="61">
        <f>AVERAGE(U4:U11)</f>
        <v>2.7444444444444449</v>
      </c>
    </row>
    <row r="13" spans="1:21" s="43" customFormat="1">
      <c r="A13" s="46"/>
      <c r="B13" s="88"/>
      <c r="C13" s="47"/>
      <c r="D13" s="64" t="s">
        <v>167</v>
      </c>
      <c r="E13" s="65" t="str">
        <f>IF(E12&gt;1.5,"A","NA")</f>
        <v>A</v>
      </c>
      <c r="F13" s="65" t="str">
        <f t="shared" ref="F13:U13" si="1">IF(F12&gt;1.5,"A","NA")</f>
        <v>A</v>
      </c>
      <c r="G13" s="65" t="str">
        <f t="shared" si="1"/>
        <v>A</v>
      </c>
      <c r="H13" s="65" t="str">
        <f t="shared" si="1"/>
        <v>A</v>
      </c>
      <c r="I13" s="65" t="str">
        <f t="shared" si="1"/>
        <v>A</v>
      </c>
      <c r="J13" s="65" t="str">
        <f t="shared" si="1"/>
        <v>A</v>
      </c>
      <c r="K13" s="65" t="str">
        <f t="shared" si="1"/>
        <v>NA</v>
      </c>
      <c r="L13" s="65" t="str">
        <f t="shared" si="1"/>
        <v>A</v>
      </c>
      <c r="M13" s="65" t="str">
        <f t="shared" si="1"/>
        <v>A</v>
      </c>
      <c r="N13" s="65" t="str">
        <f t="shared" si="1"/>
        <v>A</v>
      </c>
      <c r="O13" s="65" t="str">
        <f t="shared" si="1"/>
        <v>A</v>
      </c>
      <c r="P13" s="65" t="str">
        <f t="shared" si="1"/>
        <v>A</v>
      </c>
      <c r="Q13" s="4"/>
      <c r="R13" s="65" t="str">
        <f t="shared" si="1"/>
        <v>A</v>
      </c>
      <c r="S13" s="65" t="str">
        <f t="shared" si="1"/>
        <v>A</v>
      </c>
      <c r="T13" s="65" t="str">
        <f t="shared" si="1"/>
        <v>A</v>
      </c>
      <c r="U13" s="65" t="str">
        <f t="shared" si="1"/>
        <v>A</v>
      </c>
    </row>
  </sheetData>
  <mergeCells count="1">
    <mergeCell ref="A1:P1"/>
  </mergeCells>
  <conditionalFormatting sqref="E4:U12">
    <cfRule type="cellIs" dxfId="13" priority="3" stopIfTrue="1" operator="greaterThan">
      <formula>3</formula>
    </cfRule>
  </conditionalFormatting>
  <conditionalFormatting sqref="C1:C1048576">
    <cfRule type="duplicateValues" dxfId="12" priority="1"/>
  </conditionalFormatting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B4" sqref="B4"/>
    </sheetView>
  </sheetViews>
  <sheetFormatPr defaultRowHeight="12.75"/>
  <cols>
    <col min="1" max="1" width="3" style="27" customWidth="1"/>
    <col min="2" max="2" width="4.42578125" style="27" bestFit="1" customWidth="1"/>
    <col min="3" max="3" width="12.140625" style="27" bestFit="1" customWidth="1"/>
    <col min="4" max="4" width="37.85546875" style="27" customWidth="1"/>
    <col min="5" max="5" width="9.5703125" style="27" bestFit="1" customWidth="1"/>
    <col min="6" max="16" width="7.5703125" style="27" bestFit="1" customWidth="1"/>
    <col min="17" max="17" width="3.5703125" style="27" customWidth="1"/>
    <col min="18" max="21" width="7.5703125" style="27" bestFit="1" customWidth="1"/>
    <col min="22" max="16384" width="9.140625" style="27"/>
  </cols>
  <sheetData>
    <row r="1" spans="1:21">
      <c r="A1" s="96" t="s">
        <v>23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41"/>
    </row>
    <row r="2" spans="1:21" s="30" customFormat="1">
      <c r="A2" s="2" t="s">
        <v>35</v>
      </c>
      <c r="B2" s="2" t="s">
        <v>18</v>
      </c>
      <c r="C2" s="2" t="s">
        <v>17</v>
      </c>
      <c r="D2" s="71" t="s">
        <v>16</v>
      </c>
      <c r="E2" s="71" t="s">
        <v>0</v>
      </c>
      <c r="F2" s="71" t="s">
        <v>1</v>
      </c>
      <c r="G2" s="71" t="s">
        <v>2</v>
      </c>
      <c r="H2" s="71" t="s">
        <v>3</v>
      </c>
      <c r="I2" s="71" t="s">
        <v>4</v>
      </c>
      <c r="J2" s="71" t="s">
        <v>5</v>
      </c>
      <c r="K2" s="71" t="s">
        <v>6</v>
      </c>
      <c r="L2" s="71" t="s">
        <v>7</v>
      </c>
      <c r="M2" s="71" t="s">
        <v>8</v>
      </c>
      <c r="N2" s="71" t="s">
        <v>9</v>
      </c>
      <c r="O2" s="71" t="s">
        <v>10</v>
      </c>
      <c r="P2" s="71" t="s">
        <v>11</v>
      </c>
      <c r="Q2" s="11"/>
      <c r="R2" s="71" t="s">
        <v>39</v>
      </c>
      <c r="S2" s="71" t="s">
        <v>40</v>
      </c>
      <c r="T2" s="71" t="s">
        <v>41</v>
      </c>
      <c r="U2" s="71" t="s">
        <v>42</v>
      </c>
    </row>
    <row r="3" spans="1:21">
      <c r="A3" s="14"/>
      <c r="B3" s="7"/>
      <c r="C3" s="7"/>
      <c r="D3" s="7" t="s">
        <v>25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7"/>
      <c r="R3" s="1"/>
      <c r="S3" s="1"/>
      <c r="T3" s="1"/>
      <c r="U3" s="1"/>
    </row>
    <row r="4" spans="1:21">
      <c r="A4" s="14">
        <v>1</v>
      </c>
      <c r="B4" s="45" t="s">
        <v>206</v>
      </c>
      <c r="C4" s="19" t="s">
        <v>90</v>
      </c>
      <c r="D4" s="19" t="s">
        <v>91</v>
      </c>
      <c r="E4" s="1">
        <v>0</v>
      </c>
      <c r="F4" s="1">
        <v>2.4</v>
      </c>
      <c r="G4" s="1">
        <v>2.2000000000000002</v>
      </c>
      <c r="H4" s="1">
        <v>2.4</v>
      </c>
      <c r="I4" s="1">
        <v>2.2000000000000002</v>
      </c>
      <c r="J4" s="1">
        <v>1.2</v>
      </c>
      <c r="K4" s="1">
        <v>0.8</v>
      </c>
      <c r="L4" s="1">
        <v>1</v>
      </c>
      <c r="M4" s="1">
        <v>0.8</v>
      </c>
      <c r="N4" s="1">
        <v>1.2</v>
      </c>
      <c r="O4" s="1">
        <v>2.4</v>
      </c>
      <c r="P4" s="1">
        <v>2.2000000000000002</v>
      </c>
      <c r="Q4" s="5"/>
      <c r="R4" s="1"/>
      <c r="S4" s="1"/>
      <c r="T4" s="1"/>
      <c r="U4" s="1"/>
    </row>
    <row r="5" spans="1:21">
      <c r="A5" s="14">
        <v>2</v>
      </c>
      <c r="B5" s="45" t="s">
        <v>206</v>
      </c>
      <c r="C5" s="19" t="s">
        <v>92</v>
      </c>
      <c r="D5" s="42" t="s">
        <v>93</v>
      </c>
      <c r="E5" s="1">
        <v>1.2</v>
      </c>
      <c r="F5" s="1">
        <v>1.2</v>
      </c>
      <c r="G5" s="1">
        <v>1.2</v>
      </c>
      <c r="H5" s="1">
        <v>1.2</v>
      </c>
      <c r="I5" s="1">
        <v>1.2</v>
      </c>
      <c r="J5" s="1">
        <v>1.2</v>
      </c>
      <c r="K5" s="1">
        <v>0.9</v>
      </c>
      <c r="L5" s="1">
        <v>0.9</v>
      </c>
      <c r="M5" s="1">
        <v>0.9</v>
      </c>
      <c r="N5" s="1">
        <v>0.9</v>
      </c>
      <c r="O5" s="1">
        <v>0.9</v>
      </c>
      <c r="P5" s="1">
        <v>0.9</v>
      </c>
      <c r="Q5" s="5"/>
      <c r="R5" s="1"/>
      <c r="S5" s="1"/>
      <c r="T5" s="1"/>
      <c r="U5" s="1"/>
    </row>
    <row r="6" spans="1:21">
      <c r="A6" s="14">
        <v>3</v>
      </c>
      <c r="B6" s="45" t="s">
        <v>206</v>
      </c>
      <c r="C6" s="19" t="s">
        <v>94</v>
      </c>
      <c r="D6" s="17" t="s">
        <v>95</v>
      </c>
      <c r="E6" s="1">
        <v>0.83</v>
      </c>
      <c r="F6" s="1">
        <v>0.83</v>
      </c>
      <c r="G6" s="1">
        <v>0.83</v>
      </c>
      <c r="H6" s="1">
        <v>0.83</v>
      </c>
      <c r="I6" s="1">
        <v>0.83</v>
      </c>
      <c r="J6" s="1">
        <v>0.83</v>
      </c>
      <c r="K6" s="1">
        <v>0.83</v>
      </c>
      <c r="L6" s="1">
        <v>0.83</v>
      </c>
      <c r="M6" s="1">
        <v>0.83</v>
      </c>
      <c r="N6" s="1">
        <v>0.83</v>
      </c>
      <c r="O6" s="1">
        <v>0.83</v>
      </c>
      <c r="P6" s="1">
        <v>0.83</v>
      </c>
      <c r="Q6" s="5"/>
      <c r="R6" s="1"/>
      <c r="S6" s="1"/>
      <c r="T6" s="1"/>
      <c r="U6" s="1"/>
    </row>
    <row r="7" spans="1:21">
      <c r="A7" s="14">
        <v>4</v>
      </c>
      <c r="B7" s="45" t="s">
        <v>206</v>
      </c>
      <c r="C7" s="19" t="s">
        <v>96</v>
      </c>
      <c r="D7" s="14" t="s">
        <v>97</v>
      </c>
      <c r="E7" s="1">
        <v>2</v>
      </c>
      <c r="F7" s="1">
        <v>2.6</v>
      </c>
      <c r="G7" s="1">
        <v>2.6</v>
      </c>
      <c r="H7" s="1">
        <v>2.6</v>
      </c>
      <c r="I7" s="1">
        <v>2.6</v>
      </c>
      <c r="J7" s="1">
        <v>1</v>
      </c>
      <c r="K7" s="1">
        <v>1</v>
      </c>
      <c r="L7" s="1">
        <v>1</v>
      </c>
      <c r="M7" s="1">
        <v>2</v>
      </c>
      <c r="N7" s="1">
        <v>2.2000000000000002</v>
      </c>
      <c r="O7" s="1">
        <v>1.4</v>
      </c>
      <c r="P7" s="1">
        <v>2</v>
      </c>
      <c r="Q7" s="5"/>
      <c r="R7" s="1">
        <v>2.6</v>
      </c>
      <c r="S7" s="1">
        <v>2.6</v>
      </c>
      <c r="T7" s="1">
        <v>2.2000000000000002</v>
      </c>
      <c r="U7" s="1">
        <v>2.6</v>
      </c>
    </row>
    <row r="8" spans="1:21">
      <c r="A8" s="14">
        <v>5</v>
      </c>
      <c r="B8" s="45" t="s">
        <v>206</v>
      </c>
      <c r="C8" s="7" t="s">
        <v>98</v>
      </c>
      <c r="D8" s="7" t="s">
        <v>99</v>
      </c>
      <c r="E8" s="1">
        <v>2.6666666666666665</v>
      </c>
      <c r="F8" s="1">
        <v>2.8333333333333335</v>
      </c>
      <c r="G8" s="1">
        <v>2.8333333333333335</v>
      </c>
      <c r="H8" s="1">
        <v>2.8333333333333335</v>
      </c>
      <c r="I8" s="1">
        <v>2.5</v>
      </c>
      <c r="J8" s="1">
        <v>2.1666666666666665</v>
      </c>
      <c r="K8" s="1">
        <v>1.3333333333333333</v>
      </c>
      <c r="L8" s="1">
        <v>1.1666666666666667</v>
      </c>
      <c r="M8" s="1">
        <v>1.1666666666666667</v>
      </c>
      <c r="N8" s="1">
        <v>1.1666666666666667</v>
      </c>
      <c r="O8" s="1">
        <v>1.3333333333333333</v>
      </c>
      <c r="P8" s="1">
        <v>1.5</v>
      </c>
      <c r="Q8" s="5"/>
      <c r="R8" s="1">
        <v>2.5</v>
      </c>
      <c r="S8" s="1">
        <v>2.3333333333333335</v>
      </c>
      <c r="T8" s="1">
        <v>1.6666666666666667</v>
      </c>
      <c r="U8" s="1">
        <v>1.6666666666666667</v>
      </c>
    </row>
    <row r="9" spans="1:21" ht="13.5" customHeight="1">
      <c r="A9" s="14">
        <v>6</v>
      </c>
      <c r="B9" s="45" t="s">
        <v>206</v>
      </c>
      <c r="C9" s="7" t="s">
        <v>82</v>
      </c>
      <c r="D9" s="7" t="s">
        <v>83</v>
      </c>
      <c r="E9" s="1">
        <v>1.8</v>
      </c>
      <c r="F9" s="1">
        <v>1.6</v>
      </c>
      <c r="G9" s="1">
        <v>1.4</v>
      </c>
      <c r="H9" s="1">
        <v>0.8</v>
      </c>
      <c r="I9" s="1">
        <v>1.4</v>
      </c>
      <c r="J9" s="1">
        <v>0.6</v>
      </c>
      <c r="K9" s="1">
        <v>0.6</v>
      </c>
      <c r="L9" s="1">
        <v>0.6</v>
      </c>
      <c r="M9" s="1">
        <v>0.8</v>
      </c>
      <c r="N9" s="1">
        <v>0.6</v>
      </c>
      <c r="O9" s="1">
        <v>0.6</v>
      </c>
      <c r="P9" s="1">
        <v>1.2</v>
      </c>
      <c r="Q9" s="5"/>
      <c r="R9" s="1">
        <v>1.8</v>
      </c>
      <c r="S9" s="1">
        <v>1.8</v>
      </c>
      <c r="T9" s="1">
        <v>1.2</v>
      </c>
      <c r="U9" s="1">
        <v>1.6</v>
      </c>
    </row>
    <row r="10" spans="1:21">
      <c r="A10" s="14">
        <v>7</v>
      </c>
      <c r="B10" s="45" t="s">
        <v>206</v>
      </c>
      <c r="C10" s="7" t="s">
        <v>84</v>
      </c>
      <c r="D10" s="20" t="s">
        <v>85</v>
      </c>
      <c r="E10" s="1">
        <v>2.5</v>
      </c>
      <c r="F10" s="1">
        <v>2.5</v>
      </c>
      <c r="G10" s="1">
        <v>2.25</v>
      </c>
      <c r="H10" s="1">
        <v>1.5</v>
      </c>
      <c r="I10" s="1">
        <v>2</v>
      </c>
      <c r="J10" s="1">
        <v>1</v>
      </c>
      <c r="K10" s="1">
        <v>1</v>
      </c>
      <c r="L10" s="1">
        <v>1</v>
      </c>
      <c r="M10" s="1">
        <v>2</v>
      </c>
      <c r="N10" s="1">
        <v>1</v>
      </c>
      <c r="O10" s="1">
        <v>1</v>
      </c>
      <c r="P10" s="1">
        <v>1</v>
      </c>
      <c r="Q10" s="5"/>
      <c r="R10" s="1">
        <v>2.5</v>
      </c>
      <c r="S10" s="1">
        <v>2.5</v>
      </c>
      <c r="T10" s="1">
        <v>3</v>
      </c>
      <c r="U10" s="1">
        <v>3</v>
      </c>
    </row>
    <row r="11" spans="1:21">
      <c r="A11" s="14">
        <v>8</v>
      </c>
      <c r="B11" s="45" t="s">
        <v>206</v>
      </c>
      <c r="C11" s="7" t="s">
        <v>104</v>
      </c>
      <c r="D11" s="7" t="s">
        <v>105</v>
      </c>
      <c r="E11" s="1">
        <v>2.6</v>
      </c>
      <c r="F11" s="1">
        <v>2.4</v>
      </c>
      <c r="G11" s="1">
        <v>2.6</v>
      </c>
      <c r="H11" s="1">
        <v>2.2000000000000002</v>
      </c>
      <c r="I11" s="1">
        <v>2.2000000000000002</v>
      </c>
      <c r="J11" s="1">
        <v>1.2</v>
      </c>
      <c r="K11" s="1">
        <v>1.2</v>
      </c>
      <c r="L11" s="1">
        <v>1.2</v>
      </c>
      <c r="M11" s="1">
        <v>1.2</v>
      </c>
      <c r="N11" s="1">
        <v>2</v>
      </c>
      <c r="O11" s="1">
        <v>1.2</v>
      </c>
      <c r="P11" s="1">
        <v>1.8</v>
      </c>
      <c r="Q11" s="5"/>
      <c r="R11" s="1">
        <v>3</v>
      </c>
      <c r="S11" s="1">
        <v>3</v>
      </c>
      <c r="T11" s="1">
        <v>3</v>
      </c>
      <c r="U11" s="1">
        <v>2.2000000000000002</v>
      </c>
    </row>
    <row r="12" spans="1:21">
      <c r="A12" s="14">
        <v>9</v>
      </c>
      <c r="B12" s="45" t="s">
        <v>206</v>
      </c>
      <c r="C12" s="66" t="s">
        <v>106</v>
      </c>
      <c r="D12" s="7" t="s">
        <v>107</v>
      </c>
      <c r="E12" s="1">
        <v>2.8</v>
      </c>
      <c r="F12" s="1">
        <v>2.8</v>
      </c>
      <c r="G12" s="1">
        <v>2.8</v>
      </c>
      <c r="H12" s="1">
        <v>2.8</v>
      </c>
      <c r="I12" s="1">
        <v>2.6</v>
      </c>
      <c r="J12" s="1">
        <v>2.2000000000000002</v>
      </c>
      <c r="K12" s="1">
        <v>1.2</v>
      </c>
      <c r="L12" s="1">
        <v>1</v>
      </c>
      <c r="M12" s="1">
        <v>1</v>
      </c>
      <c r="N12" s="1">
        <v>1</v>
      </c>
      <c r="O12" s="1">
        <v>1.2</v>
      </c>
      <c r="P12" s="1">
        <v>1.4</v>
      </c>
      <c r="Q12" s="5"/>
      <c r="R12" s="1">
        <v>2.75</v>
      </c>
      <c r="S12" s="1">
        <v>2.5</v>
      </c>
      <c r="T12" s="1">
        <v>3</v>
      </c>
      <c r="U12" s="1">
        <v>2.5</v>
      </c>
    </row>
    <row r="13" spans="1:21" ht="15.75" customHeight="1">
      <c r="B13" s="40"/>
      <c r="C13" s="40"/>
      <c r="D13" s="62" t="s">
        <v>47</v>
      </c>
      <c r="E13" s="61">
        <f t="shared" ref="E13:P13" si="0">AVERAGE(E4:E12)</f>
        <v>1.8218518518518516</v>
      </c>
      <c r="F13" s="61">
        <f t="shared" si="0"/>
        <v>2.1292592592592592</v>
      </c>
      <c r="G13" s="61">
        <f t="shared" si="0"/>
        <v>2.0792592592592594</v>
      </c>
      <c r="H13" s="61">
        <f t="shared" si="0"/>
        <v>1.9070370370370371</v>
      </c>
      <c r="I13" s="61">
        <f t="shared" si="0"/>
        <v>1.9477777777777778</v>
      </c>
      <c r="J13" s="61">
        <f t="shared" si="0"/>
        <v>1.266296296296296</v>
      </c>
      <c r="K13" s="61">
        <f t="shared" si="0"/>
        <v>0.98481481481481481</v>
      </c>
      <c r="L13" s="61">
        <f t="shared" si="0"/>
        <v>0.96629629629629621</v>
      </c>
      <c r="M13" s="61">
        <f t="shared" si="0"/>
        <v>1.1885185185185183</v>
      </c>
      <c r="N13" s="61">
        <f t="shared" si="0"/>
        <v>1.2107407407407409</v>
      </c>
      <c r="O13" s="61">
        <f t="shared" si="0"/>
        <v>1.2070370370370367</v>
      </c>
      <c r="P13" s="61">
        <f t="shared" si="0"/>
        <v>1.4255555555555555</v>
      </c>
      <c r="Q13" s="63"/>
      <c r="R13" s="61">
        <f>AVERAGE(R4:R12)</f>
        <v>2.5249999999999999</v>
      </c>
      <c r="S13" s="61">
        <f>AVERAGE(S4:S12)</f>
        <v>2.4555555555555557</v>
      </c>
      <c r="T13" s="61">
        <f>AVERAGE(T4:T12)</f>
        <v>2.3444444444444446</v>
      </c>
      <c r="U13" s="61">
        <f>AVERAGE(U4:U12)</f>
        <v>2.2611111111111111</v>
      </c>
    </row>
    <row r="14" spans="1:21" s="43" customFormat="1">
      <c r="A14" s="46"/>
      <c r="B14" s="47"/>
      <c r="C14" s="47"/>
      <c r="D14" s="64" t="s">
        <v>167</v>
      </c>
      <c r="E14" s="65" t="str">
        <f>IF(E13&gt;1.5,"A","NA")</f>
        <v>A</v>
      </c>
      <c r="F14" s="65" t="str">
        <f t="shared" ref="F14:U14" si="1">IF(F13&gt;1.5,"A","NA")</f>
        <v>A</v>
      </c>
      <c r="G14" s="65" t="str">
        <f t="shared" si="1"/>
        <v>A</v>
      </c>
      <c r="H14" s="65" t="str">
        <f t="shared" si="1"/>
        <v>A</v>
      </c>
      <c r="I14" s="65" t="str">
        <f t="shared" si="1"/>
        <v>A</v>
      </c>
      <c r="J14" s="65" t="str">
        <f t="shared" si="1"/>
        <v>NA</v>
      </c>
      <c r="K14" s="65" t="str">
        <f t="shared" si="1"/>
        <v>NA</v>
      </c>
      <c r="L14" s="65" t="str">
        <f t="shared" si="1"/>
        <v>NA</v>
      </c>
      <c r="M14" s="65" t="str">
        <f t="shared" si="1"/>
        <v>NA</v>
      </c>
      <c r="N14" s="65" t="str">
        <f t="shared" si="1"/>
        <v>NA</v>
      </c>
      <c r="O14" s="65" t="str">
        <f t="shared" si="1"/>
        <v>NA</v>
      </c>
      <c r="P14" s="65" t="str">
        <f t="shared" si="1"/>
        <v>NA</v>
      </c>
      <c r="Q14" s="4"/>
      <c r="R14" s="65" t="str">
        <f t="shared" si="1"/>
        <v>A</v>
      </c>
      <c r="S14" s="65" t="str">
        <f t="shared" si="1"/>
        <v>A</v>
      </c>
      <c r="T14" s="65" t="str">
        <f t="shared" si="1"/>
        <v>A</v>
      </c>
      <c r="U14" s="65" t="str">
        <f t="shared" si="1"/>
        <v>A</v>
      </c>
    </row>
  </sheetData>
  <mergeCells count="1">
    <mergeCell ref="A1:P1"/>
  </mergeCells>
  <conditionalFormatting sqref="E4:U13">
    <cfRule type="cellIs" dxfId="11" priority="3" stopIfTrue="1" operator="greaterThan">
      <formula>3</formula>
    </cfRule>
  </conditionalFormatting>
  <conditionalFormatting sqref="C1:C1048576">
    <cfRule type="duplicateValues" dxfId="10" priority="1"/>
  </conditionalFormatting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J20" sqref="J20"/>
    </sheetView>
  </sheetViews>
  <sheetFormatPr defaultRowHeight="12.75"/>
  <cols>
    <col min="1" max="1" width="3" style="43" bestFit="1" customWidth="1"/>
    <col min="2" max="2" width="4.42578125" style="43" bestFit="1" customWidth="1"/>
    <col min="3" max="3" width="12.42578125" style="43" bestFit="1" customWidth="1"/>
    <col min="4" max="4" width="47.7109375" style="43" customWidth="1"/>
    <col min="5" max="5" width="9.5703125" style="43" bestFit="1" customWidth="1"/>
    <col min="6" max="16" width="7.5703125" style="43" bestFit="1" customWidth="1"/>
    <col min="17" max="17" width="3" style="43" customWidth="1"/>
    <col min="18" max="21" width="7.5703125" style="43" bestFit="1" customWidth="1"/>
    <col min="22" max="22" width="10.140625" style="43" bestFit="1" customWidth="1"/>
    <col min="23" max="16384" width="9.140625" style="43"/>
  </cols>
  <sheetData>
    <row r="1" spans="1:21">
      <c r="A1" s="94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21" s="29" customFormat="1">
      <c r="A2" s="25" t="s">
        <v>35</v>
      </c>
      <c r="B2" s="25" t="s">
        <v>18</v>
      </c>
      <c r="C2" s="25" t="s">
        <v>17</v>
      </c>
      <c r="D2" s="25" t="s">
        <v>16</v>
      </c>
      <c r="E2" s="25" t="s">
        <v>0</v>
      </c>
      <c r="F2" s="25" t="s">
        <v>1</v>
      </c>
      <c r="G2" s="25" t="s">
        <v>2</v>
      </c>
      <c r="H2" s="25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R2" s="25" t="s">
        <v>39</v>
      </c>
      <c r="S2" s="25" t="s">
        <v>40</v>
      </c>
      <c r="T2" s="25" t="s">
        <v>41</v>
      </c>
      <c r="U2" s="25" t="s">
        <v>42</v>
      </c>
    </row>
    <row r="3" spans="1:21">
      <c r="A3" s="44"/>
      <c r="B3" s="45"/>
      <c r="C3" s="45"/>
      <c r="D3" s="45" t="s">
        <v>25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26"/>
      <c r="S3" s="26"/>
      <c r="T3" s="26"/>
      <c r="U3" s="26"/>
    </row>
    <row r="4" spans="1:21">
      <c r="A4" s="44">
        <v>1</v>
      </c>
      <c r="B4" s="45" t="s">
        <v>14</v>
      </c>
      <c r="C4" s="45" t="s">
        <v>108</v>
      </c>
      <c r="D4" s="7" t="s">
        <v>191</v>
      </c>
      <c r="E4" s="1">
        <v>1.29</v>
      </c>
      <c r="F4" s="1">
        <v>2.57</v>
      </c>
      <c r="G4" s="1">
        <v>2.57</v>
      </c>
      <c r="H4" s="1">
        <v>1.71</v>
      </c>
      <c r="I4" s="1">
        <v>2</v>
      </c>
      <c r="J4" s="1">
        <v>2.14</v>
      </c>
      <c r="K4" s="1">
        <v>1.29</v>
      </c>
      <c r="L4" s="1">
        <v>1.29</v>
      </c>
      <c r="M4" s="1">
        <v>1.71</v>
      </c>
      <c r="N4" s="1">
        <v>1.29</v>
      </c>
      <c r="O4" s="1">
        <v>2.14</v>
      </c>
      <c r="P4" s="1">
        <v>1.71</v>
      </c>
      <c r="Q4" s="36"/>
      <c r="R4" s="1"/>
      <c r="S4" s="1"/>
      <c r="T4" s="1"/>
      <c r="U4" s="1"/>
    </row>
    <row r="5" spans="1:21">
      <c r="A5" s="44">
        <v>2</v>
      </c>
      <c r="B5" s="45" t="s">
        <v>14</v>
      </c>
      <c r="C5" s="45" t="s">
        <v>143</v>
      </c>
      <c r="D5" s="7" t="s">
        <v>142</v>
      </c>
      <c r="E5" s="1">
        <v>3</v>
      </c>
      <c r="F5" s="1">
        <v>3</v>
      </c>
      <c r="G5" s="1">
        <v>2.75</v>
      </c>
      <c r="H5" s="1">
        <v>2.5</v>
      </c>
      <c r="I5" s="1">
        <v>2.75</v>
      </c>
      <c r="J5" s="1">
        <v>2.5</v>
      </c>
      <c r="K5" s="1">
        <v>2.5</v>
      </c>
      <c r="L5" s="1">
        <v>1</v>
      </c>
      <c r="M5" s="1">
        <v>2</v>
      </c>
      <c r="N5" s="1">
        <v>2.75</v>
      </c>
      <c r="O5" s="1">
        <v>3</v>
      </c>
      <c r="P5" s="1">
        <v>3</v>
      </c>
      <c r="Q5" s="36"/>
      <c r="R5" s="1">
        <v>3</v>
      </c>
      <c r="S5" s="1">
        <v>3</v>
      </c>
      <c r="T5" s="1">
        <v>2</v>
      </c>
      <c r="U5" s="1">
        <v>2.8</v>
      </c>
    </row>
    <row r="6" spans="1:21">
      <c r="A6" s="44">
        <v>3</v>
      </c>
      <c r="B6" s="45" t="s">
        <v>14</v>
      </c>
      <c r="C6" s="45" t="s">
        <v>109</v>
      </c>
      <c r="D6" s="7" t="s">
        <v>110</v>
      </c>
      <c r="E6" s="1">
        <v>2.8</v>
      </c>
      <c r="F6" s="1">
        <v>2.8</v>
      </c>
      <c r="G6" s="1">
        <v>2.8</v>
      </c>
      <c r="H6" s="1">
        <v>2.8</v>
      </c>
      <c r="I6" s="1">
        <v>2.8</v>
      </c>
      <c r="J6" s="1">
        <v>2.8</v>
      </c>
      <c r="K6" s="1">
        <v>2.8</v>
      </c>
      <c r="L6" s="1">
        <v>2.8</v>
      </c>
      <c r="M6" s="1">
        <v>2</v>
      </c>
      <c r="N6" s="1">
        <v>2.2000000000000002</v>
      </c>
      <c r="O6" s="1">
        <v>1</v>
      </c>
      <c r="P6" s="1">
        <v>1</v>
      </c>
      <c r="Q6" s="36"/>
      <c r="R6" s="8">
        <v>0</v>
      </c>
      <c r="S6" s="8">
        <v>0</v>
      </c>
      <c r="T6" s="8">
        <v>0</v>
      </c>
      <c r="U6" s="8">
        <v>0</v>
      </c>
    </row>
    <row r="7" spans="1:21">
      <c r="A7" s="44">
        <v>4</v>
      </c>
      <c r="B7" s="45" t="s">
        <v>14</v>
      </c>
      <c r="C7" s="45" t="s">
        <v>111</v>
      </c>
      <c r="D7" s="7" t="s">
        <v>112</v>
      </c>
      <c r="E7" s="1">
        <v>2.6666666666666665</v>
      </c>
      <c r="F7" s="1">
        <v>2.6666666666666665</v>
      </c>
      <c r="G7" s="1">
        <v>2.6666666666666665</v>
      </c>
      <c r="H7" s="1">
        <v>2.6666666666666665</v>
      </c>
      <c r="I7" s="1">
        <v>2.5</v>
      </c>
      <c r="J7" s="1">
        <v>2.1666666666666665</v>
      </c>
      <c r="K7" s="1">
        <v>2</v>
      </c>
      <c r="L7" s="1">
        <v>1.5</v>
      </c>
      <c r="M7" s="1">
        <v>2.1666666666666665</v>
      </c>
      <c r="N7" s="1">
        <v>1.8333333333333333</v>
      </c>
      <c r="O7" s="1">
        <v>1.8333333333333333</v>
      </c>
      <c r="P7" s="1">
        <v>1.5</v>
      </c>
      <c r="Q7" s="36"/>
      <c r="R7" s="1">
        <v>2.5</v>
      </c>
      <c r="S7" s="1">
        <v>2.3333333333333335</v>
      </c>
      <c r="T7" s="1">
        <v>2</v>
      </c>
      <c r="U7" s="1">
        <v>1.5</v>
      </c>
    </row>
    <row r="8" spans="1:21">
      <c r="A8" s="44">
        <v>5</v>
      </c>
      <c r="B8" s="45" t="s">
        <v>14</v>
      </c>
      <c r="C8" s="45" t="s">
        <v>113</v>
      </c>
      <c r="D8" s="7" t="s">
        <v>114</v>
      </c>
      <c r="E8" s="1">
        <v>2.2000000000000002</v>
      </c>
      <c r="F8" s="1">
        <v>2.25</v>
      </c>
      <c r="G8" s="1">
        <v>2.4</v>
      </c>
      <c r="H8" s="1">
        <v>2</v>
      </c>
      <c r="I8" s="1">
        <v>2</v>
      </c>
      <c r="J8" s="1">
        <v>2</v>
      </c>
      <c r="K8" s="1">
        <v>0</v>
      </c>
      <c r="L8" s="1">
        <v>0</v>
      </c>
      <c r="M8" s="1">
        <v>1.3333333333333333</v>
      </c>
      <c r="N8" s="1">
        <v>1</v>
      </c>
      <c r="O8" s="1">
        <v>1</v>
      </c>
      <c r="P8" s="1">
        <v>2</v>
      </c>
      <c r="Q8" s="36"/>
      <c r="R8" s="1">
        <v>2.2000000000000002</v>
      </c>
      <c r="S8" s="1">
        <v>1.2</v>
      </c>
      <c r="T8" s="1">
        <v>0.8</v>
      </c>
      <c r="U8" s="1">
        <v>1.4</v>
      </c>
    </row>
    <row r="9" spans="1:21">
      <c r="A9" s="44">
        <v>6</v>
      </c>
      <c r="B9" s="45" t="s">
        <v>14</v>
      </c>
      <c r="C9" s="45" t="s">
        <v>115</v>
      </c>
      <c r="D9" s="7" t="s">
        <v>116</v>
      </c>
      <c r="E9" s="1">
        <v>2.8</v>
      </c>
      <c r="F9" s="1">
        <v>3</v>
      </c>
      <c r="G9" s="1">
        <v>2.6</v>
      </c>
      <c r="H9" s="1">
        <v>3</v>
      </c>
      <c r="I9" s="1">
        <v>1.8</v>
      </c>
      <c r="J9" s="1">
        <v>0.8</v>
      </c>
      <c r="K9" s="1">
        <v>0.2</v>
      </c>
      <c r="L9" s="1">
        <v>1.2</v>
      </c>
      <c r="M9" s="1">
        <v>1.8</v>
      </c>
      <c r="N9" s="1">
        <v>1.8</v>
      </c>
      <c r="O9" s="1">
        <v>1</v>
      </c>
      <c r="P9" s="1">
        <v>2.8</v>
      </c>
      <c r="Q9" s="36"/>
      <c r="R9" s="1">
        <v>3</v>
      </c>
      <c r="S9" s="1">
        <v>3</v>
      </c>
      <c r="T9" s="1">
        <v>2</v>
      </c>
      <c r="U9" s="1">
        <v>2.75</v>
      </c>
    </row>
    <row r="10" spans="1:21">
      <c r="A10" s="44">
        <v>7</v>
      </c>
      <c r="B10" s="45" t="s">
        <v>14</v>
      </c>
      <c r="C10" s="45" t="s">
        <v>117</v>
      </c>
      <c r="D10" s="7" t="s">
        <v>118</v>
      </c>
      <c r="E10" s="1">
        <v>0.8</v>
      </c>
      <c r="F10" s="1">
        <v>0.8</v>
      </c>
      <c r="G10" s="1">
        <v>0.8</v>
      </c>
      <c r="H10" s="1">
        <v>0.8</v>
      </c>
      <c r="I10" s="1">
        <v>0.8</v>
      </c>
      <c r="J10" s="1">
        <v>0.8</v>
      </c>
      <c r="K10" s="1">
        <v>0.4</v>
      </c>
      <c r="L10" s="1">
        <v>0.4</v>
      </c>
      <c r="M10" s="1">
        <v>0.4</v>
      </c>
      <c r="N10" s="1">
        <v>1</v>
      </c>
      <c r="O10" s="1">
        <v>0.4</v>
      </c>
      <c r="P10" s="1">
        <v>0.8</v>
      </c>
      <c r="Q10" s="36"/>
      <c r="R10" s="1">
        <v>1.2</v>
      </c>
      <c r="S10" s="1">
        <v>1.2</v>
      </c>
      <c r="T10" s="1">
        <v>0.8</v>
      </c>
      <c r="U10" s="1">
        <v>1</v>
      </c>
    </row>
    <row r="11" spans="1:21">
      <c r="A11" s="46"/>
      <c r="B11" s="47"/>
      <c r="C11" s="47"/>
      <c r="D11" s="62" t="s">
        <v>47</v>
      </c>
      <c r="E11" s="61">
        <f>AVERAGE(E4:E10)</f>
        <v>2.2223809523809526</v>
      </c>
      <c r="F11" s="61">
        <f t="shared" ref="F11:R11" si="0">AVERAGE(F4:F10)</f>
        <v>2.4409523809523814</v>
      </c>
      <c r="G11" s="61">
        <f t="shared" si="0"/>
        <v>2.3695238095238094</v>
      </c>
      <c r="H11" s="61">
        <f t="shared" si="0"/>
        <v>2.210952380952381</v>
      </c>
      <c r="I11" s="61">
        <f t="shared" si="0"/>
        <v>2.092857142857143</v>
      </c>
      <c r="J11" s="61">
        <f t="shared" si="0"/>
        <v>1.8866666666666669</v>
      </c>
      <c r="K11" s="61">
        <f t="shared" si="0"/>
        <v>1.3128571428571427</v>
      </c>
      <c r="L11" s="61">
        <f t="shared" si="0"/>
        <v>1.17</v>
      </c>
      <c r="M11" s="61">
        <f t="shared" si="0"/>
        <v>1.6300000000000003</v>
      </c>
      <c r="N11" s="61">
        <f t="shared" si="0"/>
        <v>1.6961904761904765</v>
      </c>
      <c r="O11" s="61">
        <f t="shared" si="0"/>
        <v>1.4819047619047618</v>
      </c>
      <c r="P11" s="61">
        <f t="shared" si="0"/>
        <v>1.8300000000000003</v>
      </c>
      <c r="Q11" s="9"/>
      <c r="R11" s="61">
        <f t="shared" si="0"/>
        <v>1.9833333333333332</v>
      </c>
      <c r="S11" s="61">
        <f t="shared" ref="S11" si="1">AVERAGE(S4:S10)</f>
        <v>1.788888888888889</v>
      </c>
      <c r="T11" s="61">
        <f t="shared" ref="T11" si="2">AVERAGE(T4:T10)</f>
        <v>1.2666666666666666</v>
      </c>
      <c r="U11" s="61">
        <f t="shared" ref="U11" si="3">AVERAGE(U4:U10)</f>
        <v>1.575</v>
      </c>
    </row>
    <row r="12" spans="1:21">
      <c r="A12" s="46"/>
      <c r="B12" s="47"/>
      <c r="C12" s="47"/>
      <c r="D12" s="64" t="s">
        <v>167</v>
      </c>
      <c r="E12" s="65" t="str">
        <f>IF(E11&gt;1.5,"A","NA")</f>
        <v>A</v>
      </c>
      <c r="F12" s="65" t="str">
        <f t="shared" ref="F12:U12" si="4">IF(F11&gt;1.5,"A","NA")</f>
        <v>A</v>
      </c>
      <c r="G12" s="65" t="str">
        <f t="shared" si="4"/>
        <v>A</v>
      </c>
      <c r="H12" s="65" t="str">
        <f t="shared" si="4"/>
        <v>A</v>
      </c>
      <c r="I12" s="65" t="str">
        <f t="shared" si="4"/>
        <v>A</v>
      </c>
      <c r="J12" s="65" t="str">
        <f t="shared" si="4"/>
        <v>A</v>
      </c>
      <c r="K12" s="65" t="str">
        <f t="shared" si="4"/>
        <v>NA</v>
      </c>
      <c r="L12" s="65" t="str">
        <f t="shared" si="4"/>
        <v>NA</v>
      </c>
      <c r="M12" s="65" t="str">
        <f t="shared" si="4"/>
        <v>A</v>
      </c>
      <c r="N12" s="65" t="str">
        <f t="shared" si="4"/>
        <v>A</v>
      </c>
      <c r="O12" s="65" t="str">
        <f t="shared" si="4"/>
        <v>NA</v>
      </c>
      <c r="P12" s="65" t="str">
        <f t="shared" si="4"/>
        <v>A</v>
      </c>
      <c r="Q12" s="4"/>
      <c r="R12" s="65" t="str">
        <f t="shared" si="4"/>
        <v>A</v>
      </c>
      <c r="S12" s="65" t="str">
        <f t="shared" si="4"/>
        <v>A</v>
      </c>
      <c r="T12" s="65" t="str">
        <f t="shared" si="4"/>
        <v>NA</v>
      </c>
      <c r="U12" s="65" t="str">
        <f t="shared" si="4"/>
        <v>A</v>
      </c>
    </row>
    <row r="13" spans="1:21">
      <c r="A13" s="46"/>
      <c r="B13" s="47"/>
      <c r="C13" s="47"/>
      <c r="D13" s="4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/>
      <c r="R13" s="9"/>
      <c r="S13" s="9"/>
      <c r="T13" s="9"/>
      <c r="U13" s="9"/>
    </row>
    <row r="14" spans="1:21">
      <c r="A14" s="46"/>
      <c r="B14" s="47"/>
      <c r="C14" s="47"/>
      <c r="D14" s="4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9"/>
      <c r="R14" s="9"/>
      <c r="S14" s="9"/>
      <c r="T14" s="9"/>
      <c r="U14" s="9"/>
    </row>
  </sheetData>
  <mergeCells count="1">
    <mergeCell ref="A1:P1"/>
  </mergeCells>
  <conditionalFormatting sqref="E4:U11">
    <cfRule type="cellIs" dxfId="9" priority="4" stopIfTrue="1" operator="greaterThan">
      <formula>3</formula>
    </cfRule>
  </conditionalFormatting>
  <conditionalFormatting sqref="C1:C1048576">
    <cfRule type="duplicateValues" dxfId="8" priority="1"/>
  </conditionalFormatting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1"/>
  <sheetViews>
    <sheetView workbookViewId="0">
      <selection activeCell="N22" sqref="N22"/>
    </sheetView>
  </sheetViews>
  <sheetFormatPr defaultRowHeight="12.75"/>
  <cols>
    <col min="1" max="1" width="3" style="43" bestFit="1" customWidth="1"/>
    <col min="2" max="2" width="4.42578125" style="43" bestFit="1" customWidth="1"/>
    <col min="3" max="3" width="12.42578125" style="43" bestFit="1" customWidth="1"/>
    <col min="4" max="4" width="37.42578125" style="43" bestFit="1" customWidth="1"/>
    <col min="5" max="5" width="9.5703125" style="43" bestFit="1" customWidth="1"/>
    <col min="6" max="16" width="7.5703125" style="43" bestFit="1" customWidth="1"/>
    <col min="17" max="17" width="3" style="43" customWidth="1"/>
    <col min="18" max="21" width="7.5703125" style="43" bestFit="1" customWidth="1"/>
    <col min="22" max="22" width="10.140625" style="43" bestFit="1" customWidth="1"/>
    <col min="23" max="16384" width="9.140625" style="43"/>
  </cols>
  <sheetData>
    <row r="1" spans="1:21">
      <c r="A1" s="94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21" s="29" customFormat="1">
      <c r="A2" s="79" t="s">
        <v>35</v>
      </c>
      <c r="B2" s="79" t="s">
        <v>18</v>
      </c>
      <c r="C2" s="79" t="s">
        <v>17</v>
      </c>
      <c r="D2" s="79" t="s">
        <v>16</v>
      </c>
      <c r="E2" s="79" t="s">
        <v>0</v>
      </c>
      <c r="F2" s="79" t="s">
        <v>1</v>
      </c>
      <c r="G2" s="79" t="s">
        <v>2</v>
      </c>
      <c r="H2" s="79" t="s">
        <v>3</v>
      </c>
      <c r="I2" s="79" t="s">
        <v>4</v>
      </c>
      <c r="J2" s="79" t="s">
        <v>5</v>
      </c>
      <c r="K2" s="79" t="s">
        <v>6</v>
      </c>
      <c r="L2" s="79" t="s">
        <v>7</v>
      </c>
      <c r="M2" s="79" t="s">
        <v>8</v>
      </c>
      <c r="N2" s="79" t="s">
        <v>9</v>
      </c>
      <c r="O2" s="79" t="s">
        <v>10</v>
      </c>
      <c r="P2" s="79" t="s">
        <v>11</v>
      </c>
      <c r="R2" s="79" t="s">
        <v>39</v>
      </c>
      <c r="S2" s="79" t="s">
        <v>40</v>
      </c>
      <c r="T2" s="79" t="s">
        <v>41</v>
      </c>
      <c r="U2" s="79" t="s">
        <v>42</v>
      </c>
    </row>
    <row r="3" spans="1:21">
      <c r="A3" s="44"/>
      <c r="B3" s="45"/>
      <c r="C3" s="45"/>
      <c r="D3" s="45" t="s">
        <v>25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0"/>
      <c r="S3" s="80"/>
      <c r="T3" s="80"/>
      <c r="U3" s="80"/>
    </row>
    <row r="4" spans="1:21">
      <c r="A4" s="44">
        <v>1</v>
      </c>
      <c r="B4" s="45" t="s">
        <v>168</v>
      </c>
      <c r="C4" s="45" t="s">
        <v>161</v>
      </c>
      <c r="D4" s="7" t="s">
        <v>162</v>
      </c>
      <c r="E4" s="1">
        <v>0</v>
      </c>
      <c r="F4" s="1">
        <v>1.2</v>
      </c>
      <c r="G4" s="1">
        <v>0.6</v>
      </c>
      <c r="H4" s="1">
        <v>1.2</v>
      </c>
      <c r="I4" s="1">
        <v>0</v>
      </c>
      <c r="J4" s="1">
        <v>3</v>
      </c>
      <c r="K4" s="1">
        <v>3</v>
      </c>
      <c r="L4" s="1">
        <v>3</v>
      </c>
      <c r="M4" s="1">
        <v>3</v>
      </c>
      <c r="N4" s="1">
        <v>3</v>
      </c>
      <c r="O4" s="1">
        <v>0</v>
      </c>
      <c r="P4" s="1">
        <v>3</v>
      </c>
      <c r="Q4" s="36"/>
      <c r="R4" s="1"/>
      <c r="S4" s="1"/>
      <c r="T4" s="1"/>
      <c r="U4" s="1"/>
    </row>
    <row r="5" spans="1:21">
      <c r="A5" s="44">
        <v>2</v>
      </c>
      <c r="B5" s="45" t="s">
        <v>168</v>
      </c>
      <c r="C5" s="45" t="s">
        <v>182</v>
      </c>
      <c r="D5" s="7" t="s">
        <v>181</v>
      </c>
      <c r="E5" s="1">
        <v>2.5</v>
      </c>
      <c r="F5" s="1">
        <v>3</v>
      </c>
      <c r="G5" s="1">
        <v>2.75</v>
      </c>
      <c r="H5" s="1">
        <v>2.75</v>
      </c>
      <c r="I5" s="1">
        <v>2.5</v>
      </c>
      <c r="J5" s="1">
        <v>0.25</v>
      </c>
      <c r="K5" s="1">
        <v>0</v>
      </c>
      <c r="L5" s="1">
        <v>0</v>
      </c>
      <c r="M5" s="1">
        <v>1.75</v>
      </c>
      <c r="N5" s="1">
        <v>3</v>
      </c>
      <c r="O5" s="1">
        <v>3</v>
      </c>
      <c r="P5" s="1">
        <v>3</v>
      </c>
      <c r="Q5" s="81"/>
      <c r="R5" s="1"/>
      <c r="S5" s="1"/>
      <c r="T5" s="1"/>
      <c r="U5" s="1"/>
    </row>
    <row r="6" spans="1:21">
      <c r="A6" s="44">
        <v>3</v>
      </c>
      <c r="B6" s="45" t="s">
        <v>168</v>
      </c>
      <c r="C6" s="45" t="s">
        <v>186</v>
      </c>
      <c r="D6" s="7" t="s">
        <v>187</v>
      </c>
      <c r="E6" s="1">
        <v>0</v>
      </c>
      <c r="F6" s="1">
        <v>1</v>
      </c>
      <c r="G6" s="1">
        <v>1</v>
      </c>
      <c r="H6" s="1">
        <v>0.5</v>
      </c>
      <c r="I6" s="1">
        <v>1.5</v>
      </c>
      <c r="J6" s="1">
        <v>1.5</v>
      </c>
      <c r="K6" s="1">
        <v>1.5</v>
      </c>
      <c r="L6" s="1">
        <v>1.5</v>
      </c>
      <c r="M6" s="1">
        <v>1.25</v>
      </c>
      <c r="N6" s="1">
        <v>1.5</v>
      </c>
      <c r="O6" s="1">
        <v>1</v>
      </c>
      <c r="P6" s="1">
        <v>1.5</v>
      </c>
      <c r="Q6" s="81"/>
      <c r="R6" s="1"/>
      <c r="S6" s="1"/>
      <c r="T6" s="1"/>
      <c r="U6" s="1"/>
    </row>
    <row r="7" spans="1:21">
      <c r="A7" s="44">
        <v>4</v>
      </c>
      <c r="B7" s="45" t="s">
        <v>168</v>
      </c>
      <c r="C7" s="45" t="s">
        <v>184</v>
      </c>
      <c r="D7" s="7" t="s">
        <v>185</v>
      </c>
      <c r="E7" s="1">
        <v>0.2</v>
      </c>
      <c r="F7" s="1">
        <v>2.2000000000000002</v>
      </c>
      <c r="G7" s="1">
        <v>2</v>
      </c>
      <c r="H7" s="1">
        <v>2.4</v>
      </c>
      <c r="I7" s="1">
        <v>2.4</v>
      </c>
      <c r="J7" s="1">
        <v>1</v>
      </c>
      <c r="K7" s="1">
        <v>1.4</v>
      </c>
      <c r="L7" s="1">
        <v>0.8</v>
      </c>
      <c r="M7" s="1">
        <v>1.2</v>
      </c>
      <c r="N7" s="1">
        <v>1.4</v>
      </c>
      <c r="O7" s="1">
        <v>1.4</v>
      </c>
      <c r="P7" s="1">
        <v>1.2</v>
      </c>
      <c r="Q7" s="81"/>
      <c r="R7" s="1"/>
      <c r="S7" s="1"/>
      <c r="T7" s="1"/>
      <c r="U7" s="1"/>
    </row>
    <row r="8" spans="1:21">
      <c r="A8" s="44">
        <v>5</v>
      </c>
      <c r="B8" s="45" t="s">
        <v>168</v>
      </c>
      <c r="C8" s="45" t="s">
        <v>163</v>
      </c>
      <c r="D8" s="7" t="s">
        <v>164</v>
      </c>
      <c r="E8" s="1">
        <v>2.6</v>
      </c>
      <c r="F8" s="1">
        <v>3</v>
      </c>
      <c r="G8" s="1">
        <v>2.6</v>
      </c>
      <c r="H8" s="1">
        <v>2.8</v>
      </c>
      <c r="I8" s="1">
        <v>2.4</v>
      </c>
      <c r="J8" s="1">
        <v>1</v>
      </c>
      <c r="K8" s="1">
        <v>1</v>
      </c>
      <c r="L8" s="1">
        <v>1</v>
      </c>
      <c r="M8" s="1">
        <v>1.8</v>
      </c>
      <c r="N8" s="1">
        <v>3</v>
      </c>
      <c r="O8" s="1">
        <v>3</v>
      </c>
      <c r="P8" s="1">
        <v>3</v>
      </c>
      <c r="Q8" s="81"/>
      <c r="R8" s="1"/>
      <c r="S8" s="1"/>
      <c r="T8" s="1"/>
      <c r="U8" s="1"/>
    </row>
    <row r="9" spans="1:21">
      <c r="A9" s="44">
        <v>6</v>
      </c>
      <c r="B9" s="45" t="s">
        <v>168</v>
      </c>
      <c r="C9" s="45" t="s">
        <v>146</v>
      </c>
      <c r="D9" s="7" t="s">
        <v>147</v>
      </c>
      <c r="E9" s="1">
        <v>3</v>
      </c>
      <c r="F9" s="1">
        <v>3</v>
      </c>
      <c r="G9" s="1">
        <v>2.8</v>
      </c>
      <c r="H9" s="1">
        <v>2.6</v>
      </c>
      <c r="I9" s="1">
        <v>2.8</v>
      </c>
      <c r="J9" s="1">
        <v>2.6</v>
      </c>
      <c r="K9" s="1">
        <v>2.6</v>
      </c>
      <c r="L9" s="1">
        <v>1</v>
      </c>
      <c r="M9" s="1">
        <v>2.2000000000000002</v>
      </c>
      <c r="N9" s="1">
        <v>2.6</v>
      </c>
      <c r="O9" s="1">
        <v>3</v>
      </c>
      <c r="P9" s="1">
        <v>3</v>
      </c>
      <c r="Q9" s="81"/>
      <c r="R9" s="1">
        <v>2.6</v>
      </c>
      <c r="S9" s="1">
        <v>2.2000000000000002</v>
      </c>
      <c r="T9" s="1">
        <v>2</v>
      </c>
      <c r="U9" s="1">
        <v>2.6</v>
      </c>
    </row>
    <row r="10" spans="1:21">
      <c r="A10" s="44">
        <v>7</v>
      </c>
      <c r="B10" s="45" t="s">
        <v>168</v>
      </c>
      <c r="C10" s="45" t="s">
        <v>173</v>
      </c>
      <c r="D10" s="7" t="s">
        <v>174</v>
      </c>
      <c r="E10" s="1">
        <v>1.5</v>
      </c>
      <c r="F10" s="1">
        <v>1.75</v>
      </c>
      <c r="G10" s="1">
        <v>2.25</v>
      </c>
      <c r="H10" s="1">
        <v>2</v>
      </c>
      <c r="I10" s="1">
        <v>2</v>
      </c>
      <c r="J10" s="1">
        <v>2.25</v>
      </c>
      <c r="K10" s="1">
        <v>2</v>
      </c>
      <c r="L10" s="1">
        <v>1.5</v>
      </c>
      <c r="M10" s="1">
        <v>1.5</v>
      </c>
      <c r="N10" s="1">
        <v>1.5</v>
      </c>
      <c r="O10" s="1">
        <v>2</v>
      </c>
      <c r="P10" s="1">
        <v>2</v>
      </c>
      <c r="Q10" s="81"/>
      <c r="R10" s="1">
        <v>2</v>
      </c>
      <c r="S10" s="1">
        <v>2</v>
      </c>
      <c r="T10" s="1">
        <v>2.5</v>
      </c>
      <c r="U10" s="1">
        <v>2.25</v>
      </c>
    </row>
    <row r="11" spans="1:21">
      <c r="A11" s="44">
        <v>8</v>
      </c>
      <c r="B11" s="45" t="s">
        <v>168</v>
      </c>
      <c r="C11" s="45" t="s">
        <v>175</v>
      </c>
      <c r="D11" s="7" t="s">
        <v>176</v>
      </c>
      <c r="E11" s="1">
        <v>1.5</v>
      </c>
      <c r="F11" s="1">
        <v>1.75</v>
      </c>
      <c r="G11" s="1">
        <v>2.25</v>
      </c>
      <c r="H11" s="1">
        <v>2</v>
      </c>
      <c r="I11" s="1">
        <v>2</v>
      </c>
      <c r="J11" s="1">
        <v>2.25</v>
      </c>
      <c r="K11" s="1">
        <v>2</v>
      </c>
      <c r="L11" s="1">
        <v>1.5</v>
      </c>
      <c r="M11" s="1">
        <v>1.5</v>
      </c>
      <c r="N11" s="1">
        <v>1.5</v>
      </c>
      <c r="O11" s="1">
        <v>2</v>
      </c>
      <c r="P11" s="1">
        <v>2</v>
      </c>
      <c r="Q11" s="81"/>
      <c r="R11" s="1">
        <v>2.5</v>
      </c>
      <c r="S11" s="1">
        <v>2.5</v>
      </c>
      <c r="T11" s="1">
        <v>3</v>
      </c>
      <c r="U11" s="1">
        <v>3</v>
      </c>
    </row>
    <row r="12" spans="1:21">
      <c r="A12" s="44">
        <v>9</v>
      </c>
      <c r="B12" s="45" t="s">
        <v>168</v>
      </c>
      <c r="C12" s="45" t="s">
        <v>159</v>
      </c>
      <c r="D12" s="7" t="s">
        <v>160</v>
      </c>
      <c r="E12" s="1">
        <v>2.5</v>
      </c>
      <c r="F12" s="1">
        <v>2.6666666666666665</v>
      </c>
      <c r="G12" s="1">
        <v>2.5</v>
      </c>
      <c r="H12" s="1">
        <v>2.3333333333333335</v>
      </c>
      <c r="I12" s="1">
        <v>1.8333333333333333</v>
      </c>
      <c r="J12" s="1">
        <v>1.5</v>
      </c>
      <c r="K12" s="1">
        <v>1.8333333333333333</v>
      </c>
      <c r="L12" s="1">
        <v>1.5</v>
      </c>
      <c r="M12" s="1">
        <v>1.6666666666666667</v>
      </c>
      <c r="N12" s="1">
        <v>2.6666666666666665</v>
      </c>
      <c r="O12" s="1">
        <v>2.6666666666666665</v>
      </c>
      <c r="P12" s="1">
        <v>2.8333333333333335</v>
      </c>
      <c r="Q12" s="36"/>
      <c r="R12" s="1">
        <v>2.6666666666666665</v>
      </c>
      <c r="S12" s="1">
        <v>2.1666666666666665</v>
      </c>
      <c r="T12" s="1">
        <v>2.3333333333333335</v>
      </c>
      <c r="U12" s="1">
        <v>2.1666666666666665</v>
      </c>
    </row>
    <row r="13" spans="1:21">
      <c r="A13" s="44">
        <v>10</v>
      </c>
      <c r="B13" s="45" t="s">
        <v>168</v>
      </c>
      <c r="C13" s="45" t="s">
        <v>126</v>
      </c>
      <c r="D13" s="7" t="s">
        <v>125</v>
      </c>
      <c r="E13" s="1">
        <v>3</v>
      </c>
      <c r="F13" s="1">
        <v>3</v>
      </c>
      <c r="G13" s="1">
        <v>2.75</v>
      </c>
      <c r="H13" s="1">
        <v>2.75</v>
      </c>
      <c r="I13" s="1">
        <v>2.5</v>
      </c>
      <c r="J13" s="1">
        <v>1.25</v>
      </c>
      <c r="K13" s="1">
        <v>1</v>
      </c>
      <c r="L13" s="1">
        <v>1.25</v>
      </c>
      <c r="M13" s="1">
        <v>1</v>
      </c>
      <c r="N13" s="1">
        <v>1.5</v>
      </c>
      <c r="O13" s="1">
        <v>1</v>
      </c>
      <c r="P13" s="1">
        <v>3</v>
      </c>
      <c r="Q13" s="36"/>
      <c r="R13" s="1">
        <v>2.25</v>
      </c>
      <c r="S13" s="1">
        <v>2.5</v>
      </c>
      <c r="T13" s="1">
        <v>2.75</v>
      </c>
      <c r="U13" s="1">
        <v>2.5</v>
      </c>
    </row>
    <row r="14" spans="1:21">
      <c r="A14" s="44">
        <v>11</v>
      </c>
      <c r="B14" s="45" t="s">
        <v>168</v>
      </c>
      <c r="C14" s="45" t="s">
        <v>120</v>
      </c>
      <c r="D14" s="7" t="s">
        <v>119</v>
      </c>
      <c r="E14" s="1">
        <v>2</v>
      </c>
      <c r="F14" s="1">
        <v>2.3333333333333335</v>
      </c>
      <c r="G14" s="1">
        <v>2</v>
      </c>
      <c r="H14" s="1">
        <v>1.8333333333333333</v>
      </c>
      <c r="I14" s="1">
        <v>1.8333333333333333</v>
      </c>
      <c r="J14" s="1">
        <v>1.5</v>
      </c>
      <c r="K14" s="1">
        <v>1.3333333333333333</v>
      </c>
      <c r="L14" s="1">
        <v>1</v>
      </c>
      <c r="M14" s="1">
        <v>0.83333333333333337</v>
      </c>
      <c r="N14" s="1">
        <v>1.6666666666666667</v>
      </c>
      <c r="O14" s="1">
        <v>1.5</v>
      </c>
      <c r="P14" s="1">
        <v>1.8333333333333333</v>
      </c>
      <c r="Q14" s="36"/>
      <c r="R14" s="8">
        <v>2</v>
      </c>
      <c r="S14" s="8">
        <v>2</v>
      </c>
      <c r="T14" s="8">
        <v>1.5</v>
      </c>
      <c r="U14" s="8">
        <v>2.1666666666666665</v>
      </c>
    </row>
    <row r="15" spans="1:21">
      <c r="A15" s="44">
        <v>12</v>
      </c>
      <c r="B15" s="45" t="s">
        <v>168</v>
      </c>
      <c r="C15" s="45" t="s">
        <v>122</v>
      </c>
      <c r="D15" s="7" t="s">
        <v>121</v>
      </c>
      <c r="E15" s="1">
        <v>3</v>
      </c>
      <c r="F15" s="1">
        <v>2.8333333333333335</v>
      </c>
      <c r="G15" s="1">
        <v>2.6666666666666665</v>
      </c>
      <c r="H15" s="1">
        <v>2.6666666666666665</v>
      </c>
      <c r="I15" s="1">
        <v>2.6666666666666665</v>
      </c>
      <c r="J15" s="1">
        <v>2.3333333333333335</v>
      </c>
      <c r="K15" s="1">
        <v>1.6666666666666667</v>
      </c>
      <c r="L15" s="1">
        <v>1</v>
      </c>
      <c r="M15" s="1">
        <v>1</v>
      </c>
      <c r="N15" s="1">
        <v>1.1666666666666667</v>
      </c>
      <c r="O15" s="1">
        <v>1.1666666666666667</v>
      </c>
      <c r="P15" s="1">
        <v>2.5</v>
      </c>
      <c r="Q15" s="36"/>
      <c r="R15" s="8">
        <v>3</v>
      </c>
      <c r="S15" s="8">
        <v>1.5</v>
      </c>
      <c r="T15" s="8">
        <v>1</v>
      </c>
      <c r="U15" s="8">
        <v>2</v>
      </c>
    </row>
    <row r="16" spans="1:21">
      <c r="A16" s="44">
        <v>13</v>
      </c>
      <c r="B16" s="45" t="s">
        <v>168</v>
      </c>
      <c r="C16" s="45" t="s">
        <v>124</v>
      </c>
      <c r="D16" s="7" t="s">
        <v>123</v>
      </c>
      <c r="E16" s="1">
        <v>3</v>
      </c>
      <c r="F16" s="1">
        <v>3</v>
      </c>
      <c r="G16" s="1">
        <v>2.75</v>
      </c>
      <c r="H16" s="1">
        <v>2.75</v>
      </c>
      <c r="I16" s="1">
        <v>2.5</v>
      </c>
      <c r="J16" s="1">
        <v>2</v>
      </c>
      <c r="K16" s="1">
        <v>1.25</v>
      </c>
      <c r="L16" s="1">
        <v>1</v>
      </c>
      <c r="M16" s="1">
        <v>1</v>
      </c>
      <c r="N16" s="1">
        <v>1</v>
      </c>
      <c r="O16" s="1">
        <v>1.25</v>
      </c>
      <c r="P16" s="1">
        <v>1.5</v>
      </c>
      <c r="Q16" s="36"/>
      <c r="R16" s="8">
        <v>2.5</v>
      </c>
      <c r="S16" s="8">
        <v>1.75</v>
      </c>
      <c r="T16" s="8">
        <v>2.5</v>
      </c>
      <c r="U16" s="8">
        <v>1.75</v>
      </c>
    </row>
    <row r="17" spans="1:21">
      <c r="A17" s="44">
        <v>14</v>
      </c>
      <c r="B17" s="45" t="s">
        <v>168</v>
      </c>
      <c r="C17" s="45" t="s">
        <v>128</v>
      </c>
      <c r="D17" s="7" t="s">
        <v>127</v>
      </c>
      <c r="E17" s="1">
        <v>2.8333333333333335</v>
      </c>
      <c r="F17" s="1">
        <v>2.1666666666666665</v>
      </c>
      <c r="G17" s="1">
        <v>2.3333333333333335</v>
      </c>
      <c r="H17" s="1">
        <v>2.5</v>
      </c>
      <c r="I17" s="1">
        <v>2.1666666666666665</v>
      </c>
      <c r="J17" s="1">
        <v>2.8333333333333335</v>
      </c>
      <c r="K17" s="1">
        <v>2.5</v>
      </c>
      <c r="L17" s="1">
        <v>2.3333333333333335</v>
      </c>
      <c r="M17" s="1">
        <v>2.8333333333333335</v>
      </c>
      <c r="N17" s="1">
        <v>2.1666666666666665</v>
      </c>
      <c r="O17" s="1">
        <v>2.5</v>
      </c>
      <c r="P17" s="1">
        <v>2.5</v>
      </c>
      <c r="Q17" s="36"/>
      <c r="R17" s="1">
        <v>2.5</v>
      </c>
      <c r="S17" s="1">
        <v>1.8333333333333333</v>
      </c>
      <c r="T17" s="1">
        <v>2</v>
      </c>
      <c r="U17" s="1">
        <v>2.5</v>
      </c>
    </row>
    <row r="18" spans="1:21">
      <c r="A18" s="46"/>
      <c r="B18" s="47"/>
      <c r="C18" s="47"/>
      <c r="D18" s="62" t="s">
        <v>47</v>
      </c>
      <c r="E18" s="61">
        <f t="shared" ref="E18:P18" si="0">AVERAGE(E4:E17)</f>
        <v>1.9738095238095237</v>
      </c>
      <c r="F18" s="61">
        <f t="shared" si="0"/>
        <v>2.35</v>
      </c>
      <c r="G18" s="61">
        <f t="shared" si="0"/>
        <v>2.2321428571428572</v>
      </c>
      <c r="H18" s="61">
        <f t="shared" si="0"/>
        <v>2.2202380952380953</v>
      </c>
      <c r="I18" s="61">
        <f t="shared" si="0"/>
        <v>2.0785714285714287</v>
      </c>
      <c r="J18" s="61">
        <f t="shared" si="0"/>
        <v>1.8047619047619048</v>
      </c>
      <c r="K18" s="61">
        <f t="shared" si="0"/>
        <v>1.6488095238095239</v>
      </c>
      <c r="L18" s="61">
        <f t="shared" si="0"/>
        <v>1.3130952380952381</v>
      </c>
      <c r="M18" s="61">
        <f t="shared" si="0"/>
        <v>1.6095238095238094</v>
      </c>
      <c r="N18" s="61">
        <f t="shared" si="0"/>
        <v>1.9761904761904765</v>
      </c>
      <c r="O18" s="61">
        <f t="shared" si="0"/>
        <v>1.8202380952380952</v>
      </c>
      <c r="P18" s="61">
        <f t="shared" si="0"/>
        <v>2.3476190476190473</v>
      </c>
      <c r="Q18" s="9"/>
      <c r="R18" s="61">
        <f>AVERAGE(R4:R17)</f>
        <v>2.4462962962962962</v>
      </c>
      <c r="S18" s="61">
        <f>AVERAGE(S4:S17)</f>
        <v>2.0499999999999998</v>
      </c>
      <c r="T18" s="61">
        <f>AVERAGE(T4:T17)</f>
        <v>2.175925925925926</v>
      </c>
      <c r="U18" s="61">
        <f>AVERAGE(U4:U17)</f>
        <v>2.3259259259259255</v>
      </c>
    </row>
    <row r="19" spans="1:21">
      <c r="A19" s="46"/>
      <c r="B19" s="47"/>
      <c r="C19" s="47"/>
      <c r="D19" s="64" t="s">
        <v>167</v>
      </c>
      <c r="E19" s="65" t="str">
        <f>IF(E18&gt;1.5,"A","NA")</f>
        <v>A</v>
      </c>
      <c r="F19" s="65" t="str">
        <f t="shared" ref="F19:U19" si="1">IF(F18&gt;1.5,"A","NA")</f>
        <v>A</v>
      </c>
      <c r="G19" s="65" t="str">
        <f t="shared" si="1"/>
        <v>A</v>
      </c>
      <c r="H19" s="65" t="str">
        <f t="shared" si="1"/>
        <v>A</v>
      </c>
      <c r="I19" s="65" t="str">
        <f t="shared" si="1"/>
        <v>A</v>
      </c>
      <c r="J19" s="65" t="str">
        <f t="shared" si="1"/>
        <v>A</v>
      </c>
      <c r="K19" s="65" t="str">
        <f t="shared" si="1"/>
        <v>A</v>
      </c>
      <c r="L19" s="65" t="str">
        <f t="shared" si="1"/>
        <v>NA</v>
      </c>
      <c r="M19" s="65" t="str">
        <f t="shared" si="1"/>
        <v>A</v>
      </c>
      <c r="N19" s="65" t="str">
        <f t="shared" si="1"/>
        <v>A</v>
      </c>
      <c r="O19" s="65" t="str">
        <f t="shared" si="1"/>
        <v>A</v>
      </c>
      <c r="P19" s="65" t="str">
        <f t="shared" si="1"/>
        <v>A</v>
      </c>
      <c r="Q19" s="4"/>
      <c r="R19" s="65" t="str">
        <f t="shared" si="1"/>
        <v>A</v>
      </c>
      <c r="S19" s="65" t="str">
        <f t="shared" si="1"/>
        <v>A</v>
      </c>
      <c r="T19" s="65" t="str">
        <f t="shared" si="1"/>
        <v>A</v>
      </c>
      <c r="U19" s="65" t="str">
        <f t="shared" si="1"/>
        <v>A</v>
      </c>
    </row>
    <row r="20" spans="1:21">
      <c r="A20" s="46"/>
      <c r="B20" s="47"/>
      <c r="C20" s="47"/>
      <c r="D20" s="4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/>
      <c r="R20" s="9"/>
      <c r="S20" s="9"/>
      <c r="T20" s="9"/>
      <c r="U20" s="9"/>
    </row>
    <row r="21" spans="1:21">
      <c r="A21" s="46"/>
      <c r="B21" s="47"/>
      <c r="C21" s="47"/>
      <c r="D21" s="4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9"/>
      <c r="R21" s="9"/>
      <c r="S21" s="9"/>
      <c r="T21" s="9"/>
      <c r="U21" s="9"/>
    </row>
  </sheetData>
  <mergeCells count="1">
    <mergeCell ref="A1:P1"/>
  </mergeCells>
  <conditionalFormatting sqref="Q4:Q17 E4:P18 R4:U18">
    <cfRule type="cellIs" dxfId="7" priority="5" stopIfTrue="1" operator="greaterThan">
      <formula>3</formula>
    </cfRule>
  </conditionalFormatting>
  <conditionalFormatting sqref="D1:D1048576">
    <cfRule type="duplicateValues" dxfId="6" priority="3"/>
  </conditionalFormatting>
  <conditionalFormatting sqref="C1:C1048576">
    <cfRule type="duplicateValues" dxfId="5" priority="2"/>
    <cfRule type="duplicateValues" dxfId="4" priority="1"/>
  </conditionalFormatting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B2" sqref="B1:B1048576"/>
    </sheetView>
  </sheetViews>
  <sheetFormatPr defaultRowHeight="12.75"/>
  <cols>
    <col min="1" max="1" width="3.5703125" style="12" bestFit="1" customWidth="1"/>
    <col min="2" max="2" width="4.42578125" style="43" bestFit="1" customWidth="1"/>
    <col min="3" max="3" width="14.140625" style="12" bestFit="1" customWidth="1"/>
    <col min="4" max="4" width="43.28515625" style="12" bestFit="1" customWidth="1"/>
    <col min="5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4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9"/>
      <c r="R1" s="95"/>
      <c r="S1" s="95"/>
      <c r="T1" s="95"/>
      <c r="U1" s="95"/>
    </row>
    <row r="2" spans="1:21" s="13" customFormat="1">
      <c r="A2" s="2" t="s">
        <v>35</v>
      </c>
      <c r="B2" s="85" t="s">
        <v>18</v>
      </c>
      <c r="C2" s="2" t="s">
        <v>17</v>
      </c>
      <c r="D2" s="2" t="s">
        <v>16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11"/>
      <c r="R2" s="3" t="s">
        <v>19</v>
      </c>
      <c r="S2" s="3" t="s">
        <v>20</v>
      </c>
      <c r="T2" s="3" t="s">
        <v>21</v>
      </c>
      <c r="U2" s="3" t="s">
        <v>22</v>
      </c>
    </row>
    <row r="3" spans="1:21">
      <c r="A3" s="14"/>
      <c r="B3" s="45"/>
      <c r="C3" s="7"/>
      <c r="D3" s="7" t="s">
        <v>43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  <c r="R3" s="6"/>
      <c r="S3" s="6"/>
      <c r="T3" s="6"/>
      <c r="U3" s="6"/>
    </row>
    <row r="4" spans="1:21">
      <c r="A4" s="14">
        <v>1</v>
      </c>
      <c r="B4" s="45" t="s">
        <v>15</v>
      </c>
      <c r="C4" s="10" t="s">
        <v>166</v>
      </c>
      <c r="D4" s="15" t="s">
        <v>183</v>
      </c>
      <c r="E4" s="1">
        <v>2.5</v>
      </c>
      <c r="F4" s="1">
        <v>3</v>
      </c>
      <c r="G4" s="1">
        <v>2.75</v>
      </c>
      <c r="H4" s="1">
        <v>2.75</v>
      </c>
      <c r="I4" s="1">
        <v>2.5</v>
      </c>
      <c r="J4" s="1">
        <v>0.25</v>
      </c>
      <c r="K4" s="1">
        <v>0</v>
      </c>
      <c r="L4" s="1">
        <v>0</v>
      </c>
      <c r="M4" s="1">
        <v>1.75</v>
      </c>
      <c r="N4" s="1">
        <v>3</v>
      </c>
      <c r="O4" s="1">
        <v>3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45" t="s">
        <v>15</v>
      </c>
      <c r="C5" s="10" t="s">
        <v>138</v>
      </c>
      <c r="D5" s="15" t="s">
        <v>139</v>
      </c>
      <c r="E5" s="1">
        <v>2.8</v>
      </c>
      <c r="F5" s="1">
        <v>2.8</v>
      </c>
      <c r="G5" s="1">
        <v>2.8</v>
      </c>
      <c r="H5" s="1">
        <v>2.6</v>
      </c>
      <c r="I5" s="1">
        <v>2.8</v>
      </c>
      <c r="J5" s="1">
        <v>2.6</v>
      </c>
      <c r="K5" s="1">
        <v>2.6</v>
      </c>
      <c r="L5" s="1">
        <v>1</v>
      </c>
      <c r="M5" s="1">
        <v>1.6</v>
      </c>
      <c r="N5" s="1">
        <v>2.6</v>
      </c>
      <c r="O5" s="1">
        <v>2.8</v>
      </c>
      <c r="P5" s="1">
        <v>2.8</v>
      </c>
      <c r="Q5" s="5"/>
      <c r="R5" s="1">
        <v>2.4</v>
      </c>
      <c r="S5" s="1">
        <v>2.4</v>
      </c>
      <c r="T5" s="1">
        <v>2.4</v>
      </c>
      <c r="U5" s="1">
        <v>2.8</v>
      </c>
    </row>
    <row r="6" spans="1:21">
      <c r="A6" s="14">
        <v>3</v>
      </c>
      <c r="B6" s="45" t="s">
        <v>15</v>
      </c>
      <c r="C6" s="10" t="s">
        <v>140</v>
      </c>
      <c r="D6" s="15" t="s">
        <v>141</v>
      </c>
      <c r="E6" s="1">
        <v>2.5</v>
      </c>
      <c r="F6" s="1">
        <v>2.25</v>
      </c>
      <c r="G6" s="1">
        <v>2</v>
      </c>
      <c r="H6" s="1">
        <v>1.75</v>
      </c>
      <c r="I6" s="1">
        <v>2.25</v>
      </c>
      <c r="J6" s="1">
        <v>1.75</v>
      </c>
      <c r="K6" s="1">
        <v>1.5</v>
      </c>
      <c r="L6" s="1">
        <v>1.5</v>
      </c>
      <c r="M6" s="1">
        <v>1.5</v>
      </c>
      <c r="N6" s="1">
        <v>2.25</v>
      </c>
      <c r="O6" s="1">
        <v>1.5</v>
      </c>
      <c r="P6" s="1">
        <v>1.75</v>
      </c>
      <c r="Q6" s="5"/>
      <c r="R6" s="1">
        <v>2</v>
      </c>
      <c r="S6" s="1">
        <v>2</v>
      </c>
      <c r="T6" s="1">
        <v>2.5</v>
      </c>
      <c r="U6" s="1">
        <v>2.25</v>
      </c>
    </row>
    <row r="7" spans="1:21">
      <c r="A7" s="14">
        <v>4</v>
      </c>
      <c r="B7" s="45" t="s">
        <v>15</v>
      </c>
      <c r="C7" s="10" t="s">
        <v>197</v>
      </c>
      <c r="D7" s="15" t="s">
        <v>198</v>
      </c>
      <c r="E7" s="1">
        <v>3</v>
      </c>
      <c r="F7" s="1">
        <v>2.6</v>
      </c>
      <c r="G7" s="1">
        <v>3</v>
      </c>
      <c r="H7" s="1">
        <v>1.8</v>
      </c>
      <c r="I7" s="1">
        <v>2.6</v>
      </c>
      <c r="J7" s="1">
        <v>2</v>
      </c>
      <c r="K7" s="1">
        <v>0</v>
      </c>
      <c r="L7" s="1">
        <v>0.2</v>
      </c>
      <c r="M7" s="1">
        <v>3</v>
      </c>
      <c r="N7" s="1">
        <v>2</v>
      </c>
      <c r="O7" s="1">
        <v>1</v>
      </c>
      <c r="P7" s="1">
        <v>2</v>
      </c>
      <c r="Q7" s="5"/>
      <c r="R7" s="1">
        <v>2.6</v>
      </c>
      <c r="S7" s="1">
        <v>2.6</v>
      </c>
      <c r="T7" s="1">
        <v>2.2000000000000002</v>
      </c>
      <c r="U7" s="1">
        <v>2.6</v>
      </c>
    </row>
    <row r="8" spans="1:21">
      <c r="A8" s="14">
        <v>5</v>
      </c>
      <c r="B8" s="45" t="s">
        <v>15</v>
      </c>
      <c r="C8" s="10" t="s">
        <v>203</v>
      </c>
      <c r="D8" s="15" t="s">
        <v>204</v>
      </c>
      <c r="E8" s="1">
        <v>2.5</v>
      </c>
      <c r="F8" s="1">
        <v>3</v>
      </c>
      <c r="G8" s="1">
        <v>2.75</v>
      </c>
      <c r="H8" s="1">
        <v>2.75</v>
      </c>
      <c r="I8" s="1">
        <v>2.5</v>
      </c>
      <c r="J8" s="1">
        <v>1</v>
      </c>
      <c r="K8" s="1">
        <v>1</v>
      </c>
      <c r="L8" s="1">
        <v>1</v>
      </c>
      <c r="M8" s="1">
        <v>1.75</v>
      </c>
      <c r="N8" s="1">
        <v>3</v>
      </c>
      <c r="O8" s="1">
        <v>3</v>
      </c>
      <c r="P8" s="1">
        <v>3</v>
      </c>
      <c r="Q8" s="5"/>
      <c r="R8" s="1">
        <v>2.75</v>
      </c>
      <c r="S8" s="1">
        <v>2.75</v>
      </c>
      <c r="T8" s="1">
        <v>2.5</v>
      </c>
      <c r="U8" s="1">
        <v>2.5</v>
      </c>
    </row>
    <row r="9" spans="1:21">
      <c r="A9" s="14">
        <v>6</v>
      </c>
      <c r="B9" s="45" t="s">
        <v>15</v>
      </c>
      <c r="C9" s="10" t="s">
        <v>201</v>
      </c>
      <c r="D9" s="15" t="s">
        <v>202</v>
      </c>
      <c r="E9" s="1">
        <v>3</v>
      </c>
      <c r="F9" s="1">
        <v>3</v>
      </c>
      <c r="G9" s="1">
        <v>3</v>
      </c>
      <c r="H9" s="1">
        <v>3</v>
      </c>
      <c r="I9" s="1">
        <v>2.75</v>
      </c>
      <c r="J9" s="1">
        <v>1.75</v>
      </c>
      <c r="K9" s="1">
        <v>1.25</v>
      </c>
      <c r="L9" s="1">
        <v>2</v>
      </c>
      <c r="M9" s="1">
        <v>1.5</v>
      </c>
      <c r="N9" s="1">
        <v>2.25</v>
      </c>
      <c r="O9" s="1">
        <v>1.5</v>
      </c>
      <c r="P9" s="1">
        <v>1.75</v>
      </c>
      <c r="Q9" s="5"/>
      <c r="R9" s="1">
        <v>1.75</v>
      </c>
      <c r="S9" s="1">
        <v>2</v>
      </c>
      <c r="T9" s="1">
        <v>3</v>
      </c>
      <c r="U9" s="1">
        <v>1.5</v>
      </c>
    </row>
    <row r="10" spans="1:21">
      <c r="A10" s="14">
        <v>7</v>
      </c>
      <c r="B10" s="45" t="s">
        <v>15</v>
      </c>
      <c r="C10" s="10" t="s">
        <v>199</v>
      </c>
      <c r="D10" s="15" t="s">
        <v>200</v>
      </c>
      <c r="E10" s="1">
        <v>3</v>
      </c>
      <c r="F10" s="1">
        <v>3</v>
      </c>
      <c r="G10" s="1">
        <v>2.8</v>
      </c>
      <c r="H10" s="1">
        <v>3</v>
      </c>
      <c r="I10" s="1">
        <v>3</v>
      </c>
      <c r="J10" s="1">
        <v>1.6</v>
      </c>
      <c r="K10" s="1">
        <v>1.6</v>
      </c>
      <c r="L10" s="1">
        <v>1.6</v>
      </c>
      <c r="M10" s="1">
        <v>1.8</v>
      </c>
      <c r="N10" s="1">
        <v>3</v>
      </c>
      <c r="O10" s="1">
        <v>1.2</v>
      </c>
      <c r="P10" s="1">
        <v>3</v>
      </c>
      <c r="Q10" s="5"/>
      <c r="R10" s="1">
        <v>2.6</v>
      </c>
      <c r="S10" s="1">
        <v>2.2000000000000002</v>
      </c>
      <c r="T10" s="1">
        <v>2.4</v>
      </c>
      <c r="U10" s="1">
        <v>2.2000000000000002</v>
      </c>
    </row>
    <row r="11" spans="1:21">
      <c r="A11" s="14">
        <v>8</v>
      </c>
      <c r="B11" s="45" t="s">
        <v>15</v>
      </c>
      <c r="C11" s="17" t="s">
        <v>145</v>
      </c>
      <c r="D11" s="18" t="s">
        <v>144</v>
      </c>
      <c r="E11" s="1">
        <v>3</v>
      </c>
      <c r="F11" s="1">
        <v>3</v>
      </c>
      <c r="G11" s="1">
        <v>2.8</v>
      </c>
      <c r="H11" s="1">
        <v>3</v>
      </c>
      <c r="I11" s="1">
        <v>3</v>
      </c>
      <c r="J11" s="1">
        <v>1.6</v>
      </c>
      <c r="K11" s="1">
        <v>1.6</v>
      </c>
      <c r="L11" s="1">
        <v>1.6</v>
      </c>
      <c r="M11" s="1">
        <v>1.8</v>
      </c>
      <c r="N11" s="1">
        <v>3</v>
      </c>
      <c r="O11" s="1">
        <v>1.2</v>
      </c>
      <c r="P11" s="1">
        <v>3</v>
      </c>
      <c r="Q11" s="5"/>
      <c r="R11" s="1">
        <v>2.6</v>
      </c>
      <c r="S11" s="1">
        <v>2.2000000000000002</v>
      </c>
      <c r="T11" s="1">
        <v>2.4</v>
      </c>
      <c r="U11" s="1">
        <v>2.2000000000000002</v>
      </c>
    </row>
    <row r="12" spans="1:21">
      <c r="A12" s="14">
        <v>9</v>
      </c>
      <c r="B12" s="45" t="s">
        <v>15</v>
      </c>
      <c r="C12" s="17" t="s">
        <v>37</v>
      </c>
      <c r="D12" s="18" t="s">
        <v>44</v>
      </c>
      <c r="E12" s="1">
        <v>3</v>
      </c>
      <c r="F12" s="1">
        <v>2.25</v>
      </c>
      <c r="G12" s="1">
        <v>2.75</v>
      </c>
      <c r="H12" s="1">
        <v>2.75</v>
      </c>
      <c r="I12" s="1">
        <v>3</v>
      </c>
      <c r="J12" s="1">
        <v>1.75</v>
      </c>
      <c r="K12" s="1">
        <v>1.5</v>
      </c>
      <c r="L12" s="1">
        <v>1</v>
      </c>
      <c r="M12" s="1">
        <v>1</v>
      </c>
      <c r="N12" s="1">
        <v>2.25</v>
      </c>
      <c r="O12" s="1">
        <v>2.25</v>
      </c>
      <c r="P12" s="1">
        <v>2.25</v>
      </c>
      <c r="Q12" s="5"/>
      <c r="R12" s="1"/>
      <c r="S12" s="1"/>
      <c r="T12" s="1"/>
      <c r="U12" s="1"/>
    </row>
    <row r="13" spans="1:21" s="82" customFormat="1">
      <c r="A13" s="14">
        <v>10</v>
      </c>
      <c r="B13" s="45" t="s">
        <v>15</v>
      </c>
      <c r="C13" s="14" t="s">
        <v>137</v>
      </c>
      <c r="D13" s="18" t="s">
        <v>36</v>
      </c>
      <c r="E13" s="1">
        <v>2.8333333333333335</v>
      </c>
      <c r="F13" s="1">
        <v>2.1666666666666665</v>
      </c>
      <c r="G13" s="1">
        <v>2.3333333333333335</v>
      </c>
      <c r="H13" s="1">
        <v>2.5</v>
      </c>
      <c r="I13" s="1">
        <v>2.1666666666666665</v>
      </c>
      <c r="J13" s="1">
        <v>2.8333333333333335</v>
      </c>
      <c r="K13" s="1">
        <v>2.5</v>
      </c>
      <c r="L13" s="1">
        <v>2.3333333333333335</v>
      </c>
      <c r="M13" s="1">
        <v>2.8333333333333335</v>
      </c>
      <c r="N13" s="1">
        <v>2.1666666666666665</v>
      </c>
      <c r="O13" s="1">
        <v>2.5</v>
      </c>
      <c r="P13" s="1">
        <v>2.5</v>
      </c>
      <c r="Q13" s="5"/>
      <c r="R13" s="1">
        <v>2.5</v>
      </c>
      <c r="S13" s="1">
        <v>1.8333333333333333</v>
      </c>
      <c r="T13" s="1">
        <v>2</v>
      </c>
      <c r="U13" s="1">
        <v>2.5</v>
      </c>
    </row>
    <row r="14" spans="1:21">
      <c r="A14" s="21"/>
      <c r="B14" s="9"/>
      <c r="C14" s="21"/>
      <c r="D14" s="62" t="s">
        <v>47</v>
      </c>
      <c r="E14" s="61">
        <f t="shared" ref="E14:P14" si="0">AVERAGE(E4:E13)</f>
        <v>2.8133333333333335</v>
      </c>
      <c r="F14" s="61">
        <f t="shared" si="0"/>
        <v>2.7066666666666666</v>
      </c>
      <c r="G14" s="61">
        <f t="shared" si="0"/>
        <v>2.6983333333333333</v>
      </c>
      <c r="H14" s="61">
        <f t="shared" si="0"/>
        <v>2.59</v>
      </c>
      <c r="I14" s="61">
        <f t="shared" si="0"/>
        <v>2.6566666666666667</v>
      </c>
      <c r="J14" s="61">
        <f t="shared" si="0"/>
        <v>1.7133333333333334</v>
      </c>
      <c r="K14" s="61">
        <f t="shared" si="0"/>
        <v>1.355</v>
      </c>
      <c r="L14" s="61">
        <f t="shared" si="0"/>
        <v>1.2233333333333334</v>
      </c>
      <c r="M14" s="61">
        <f t="shared" si="0"/>
        <v>1.8533333333333335</v>
      </c>
      <c r="N14" s="61">
        <f t="shared" si="0"/>
        <v>2.5516666666666667</v>
      </c>
      <c r="O14" s="61">
        <f t="shared" si="0"/>
        <v>1.9949999999999999</v>
      </c>
      <c r="P14" s="61">
        <f t="shared" si="0"/>
        <v>2.5049999999999999</v>
      </c>
      <c r="R14" s="61">
        <f>AVERAGE(R4:R13)</f>
        <v>2.4</v>
      </c>
      <c r="S14" s="61">
        <f>AVERAGE(S4:S13)</f>
        <v>2.2479166666666663</v>
      </c>
      <c r="T14" s="61">
        <f>AVERAGE(T4:T13)</f>
        <v>2.4250000000000003</v>
      </c>
      <c r="U14" s="61">
        <f>AVERAGE(U4:U13)</f>
        <v>2.3187500000000001</v>
      </c>
    </row>
    <row r="15" spans="1:21" s="43" customFormat="1">
      <c r="A15" s="46"/>
      <c r="B15" s="47"/>
      <c r="C15" s="47"/>
      <c r="D15" s="64" t="s">
        <v>167</v>
      </c>
      <c r="E15" s="65" t="str">
        <f>IF(E14&gt;1.5,"A","NA")</f>
        <v>A</v>
      </c>
      <c r="F15" s="65" t="str">
        <f t="shared" ref="F15:U15" si="1">IF(F14&gt;1.5,"A","NA")</f>
        <v>A</v>
      </c>
      <c r="G15" s="65" t="str">
        <f t="shared" si="1"/>
        <v>A</v>
      </c>
      <c r="H15" s="65" t="str">
        <f t="shared" si="1"/>
        <v>A</v>
      </c>
      <c r="I15" s="65" t="str">
        <f t="shared" si="1"/>
        <v>A</v>
      </c>
      <c r="J15" s="65" t="str">
        <f t="shared" si="1"/>
        <v>A</v>
      </c>
      <c r="K15" s="65" t="str">
        <f t="shared" si="1"/>
        <v>NA</v>
      </c>
      <c r="L15" s="65" t="str">
        <f t="shared" si="1"/>
        <v>NA</v>
      </c>
      <c r="M15" s="65" t="str">
        <f t="shared" si="1"/>
        <v>A</v>
      </c>
      <c r="N15" s="65" t="str">
        <f t="shared" si="1"/>
        <v>A</v>
      </c>
      <c r="O15" s="65" t="str">
        <f t="shared" si="1"/>
        <v>A</v>
      </c>
      <c r="P15" s="65" t="str">
        <f t="shared" si="1"/>
        <v>A</v>
      </c>
      <c r="Q15" s="4"/>
      <c r="R15" s="65" t="str">
        <f t="shared" si="1"/>
        <v>A</v>
      </c>
      <c r="S15" s="65" t="str">
        <f t="shared" si="1"/>
        <v>A</v>
      </c>
      <c r="T15" s="65" t="str">
        <f t="shared" si="1"/>
        <v>A</v>
      </c>
      <c r="U15" s="65" t="str">
        <f t="shared" si="1"/>
        <v>A</v>
      </c>
    </row>
    <row r="16" spans="1:21">
      <c r="A16" s="21"/>
      <c r="B16" s="9"/>
      <c r="D16" s="2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R16" s="13"/>
      <c r="S16" s="13"/>
      <c r="T16" s="13"/>
      <c r="U16" s="13"/>
    </row>
  </sheetData>
  <mergeCells count="1">
    <mergeCell ref="A1:U1"/>
  </mergeCells>
  <conditionalFormatting sqref="Q11:Q13 E4:U10 E11:P14 R11:U14">
    <cfRule type="cellIs" dxfId="3" priority="3" stopIfTrue="1" operator="greaterThan">
      <formula>3</formula>
    </cfRule>
  </conditionalFormatting>
  <conditionalFormatting sqref="C1:C1048576">
    <cfRule type="duplicateValues" dxfId="2" priority="1"/>
  </conditionalFormatting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PO(%)</vt:lpstr>
      <vt:lpstr>PO(Avg)</vt:lpstr>
      <vt:lpstr>BT-1 </vt:lpstr>
      <vt:lpstr>BT-2 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shruti.jain</cp:lastModifiedBy>
  <cp:lastPrinted>2023-09-04T11:00:18Z</cp:lastPrinted>
  <dcterms:created xsi:type="dcterms:W3CDTF">2017-12-14T08:33:08Z</dcterms:created>
  <dcterms:modified xsi:type="dcterms:W3CDTF">2023-09-04T11:00:22Z</dcterms:modified>
</cp:coreProperties>
</file>